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95" yWindow="-45" windowWidth="12180" windowHeight="7275" tabRatio="890"/>
  </bookViews>
  <sheets>
    <sheet name="■別表１公表例産業・事業所、労働者" sheetId="3" r:id="rId1"/>
  </sheets>
  <definedNames>
    <definedName name="_xlnm.Print_Area" localSheetId="0">'■別表１公表例産業・事業所、労働者'!$A$1:$N$46</definedName>
  </definedNames>
  <calcPr calcId="145621"/>
</workbook>
</file>

<file path=xl/calcChain.xml><?xml version="1.0" encoding="utf-8"?>
<calcChain xmlns="http://schemas.openxmlformats.org/spreadsheetml/2006/main">
  <c r="G5" i="3" l="1"/>
  <c r="L5" i="3" l="1"/>
  <c r="K5" i="3"/>
  <c r="H5" i="3"/>
  <c r="J6" i="3"/>
  <c r="M16" i="3"/>
  <c r="M36" i="3" l="1"/>
  <c r="I36" i="3"/>
  <c r="M28" i="3"/>
  <c r="I28" i="3"/>
  <c r="M27" i="3"/>
  <c r="I27" i="3"/>
  <c r="M13" i="3"/>
  <c r="I13" i="3"/>
  <c r="M7" i="3"/>
  <c r="I7" i="3"/>
  <c r="N36" i="3" l="1"/>
  <c r="J36" i="3"/>
  <c r="J7" i="3" l="1"/>
  <c r="J16" i="3"/>
  <c r="J28" i="3"/>
  <c r="J27" i="3"/>
  <c r="J13" i="3"/>
  <c r="N7" i="3"/>
  <c r="N28" i="3"/>
  <c r="N27" i="3"/>
  <c r="N13" i="3"/>
  <c r="M11" i="3" l="1"/>
  <c r="M40" i="3" l="1"/>
  <c r="I40" i="3"/>
  <c r="M39" i="3"/>
  <c r="I39" i="3"/>
  <c r="M38" i="3"/>
  <c r="I38" i="3"/>
  <c r="M37" i="3"/>
  <c r="I37" i="3"/>
  <c r="M35" i="3"/>
  <c r="I35" i="3"/>
  <c r="M34" i="3"/>
  <c r="I34" i="3"/>
  <c r="M33" i="3"/>
  <c r="I33" i="3"/>
  <c r="M32" i="3"/>
  <c r="I32" i="3"/>
  <c r="M31" i="3"/>
  <c r="I31" i="3"/>
  <c r="M30" i="3"/>
  <c r="I30" i="3"/>
  <c r="M29" i="3"/>
  <c r="I29" i="3"/>
  <c r="M26" i="3"/>
  <c r="I26" i="3"/>
  <c r="M25" i="3"/>
  <c r="I25" i="3"/>
  <c r="M24" i="3"/>
  <c r="I24" i="3"/>
  <c r="M23" i="3"/>
  <c r="I23" i="3"/>
  <c r="M22" i="3"/>
  <c r="I22" i="3"/>
  <c r="M21" i="3"/>
  <c r="I21" i="3"/>
  <c r="M20" i="3"/>
  <c r="I20" i="3"/>
  <c r="M18" i="3"/>
  <c r="I18" i="3"/>
  <c r="M17" i="3"/>
  <c r="I17" i="3"/>
  <c r="I16" i="3"/>
  <c r="M15" i="3"/>
  <c r="I15" i="3"/>
  <c r="M14" i="3"/>
  <c r="I14" i="3"/>
  <c r="M12" i="3"/>
  <c r="I12" i="3"/>
  <c r="I11" i="3"/>
  <c r="M10" i="3"/>
  <c r="I10" i="3"/>
  <c r="M9" i="3"/>
  <c r="I9" i="3"/>
  <c r="M6" i="3"/>
  <c r="I6" i="3"/>
  <c r="J40" i="3"/>
  <c r="I5" i="3" l="1"/>
  <c r="M5" i="3"/>
  <c r="J5" i="3"/>
  <c r="N5" i="3"/>
  <c r="N6" i="3"/>
  <c r="N8" i="3"/>
  <c r="N9" i="3"/>
  <c r="N10" i="3"/>
  <c r="N11" i="3"/>
  <c r="N12" i="3"/>
  <c r="N14" i="3"/>
  <c r="N15" i="3"/>
  <c r="N16" i="3"/>
  <c r="N17" i="3"/>
  <c r="N18" i="3"/>
  <c r="N19" i="3"/>
  <c r="N20" i="3"/>
  <c r="N21" i="3"/>
  <c r="N22" i="3"/>
  <c r="N23" i="3"/>
  <c r="N24" i="3"/>
  <c r="N25" i="3"/>
  <c r="N26" i="3"/>
  <c r="N29" i="3"/>
  <c r="N30" i="3"/>
  <c r="N31" i="3"/>
  <c r="N32" i="3"/>
  <c r="N33" i="3"/>
  <c r="N34" i="3"/>
  <c r="N35" i="3"/>
  <c r="N37" i="3"/>
  <c r="N38" i="3"/>
  <c r="N39" i="3"/>
  <c r="N40" i="3"/>
  <c r="J8" i="3"/>
  <c r="J9" i="3"/>
  <c r="J10" i="3"/>
  <c r="J11" i="3"/>
  <c r="J12" i="3"/>
  <c r="J14" i="3"/>
  <c r="J15" i="3"/>
  <c r="J17" i="3"/>
  <c r="J18" i="3"/>
  <c r="J19" i="3"/>
  <c r="J20" i="3"/>
  <c r="J21" i="3"/>
  <c r="J22" i="3"/>
  <c r="J23" i="3"/>
  <c r="J24" i="3"/>
  <c r="J25" i="3"/>
  <c r="J26" i="3"/>
  <c r="J29" i="3"/>
  <c r="J30" i="3"/>
  <c r="J31" i="3"/>
  <c r="J32" i="3"/>
  <c r="J33" i="3"/>
  <c r="J34" i="3"/>
  <c r="J35" i="3"/>
  <c r="J37" i="3"/>
  <c r="J38" i="3"/>
  <c r="J39" i="3"/>
</calcChain>
</file>

<file path=xl/sharedStrings.xml><?xml version="1.0" encoding="utf-8"?>
<sst xmlns="http://schemas.openxmlformats.org/spreadsheetml/2006/main" count="92" uniqueCount="76">
  <si>
    <t>構成比</t>
  </si>
  <si>
    <t>単位：所、人、％</t>
    <rPh sb="0" eb="2">
      <t>タンイ</t>
    </rPh>
    <rPh sb="3" eb="4">
      <t>ショ</t>
    </rPh>
    <rPh sb="5" eb="6">
      <t>ニン</t>
    </rPh>
    <phoneticPr fontId="6"/>
  </si>
  <si>
    <t>事業所数</t>
    <rPh sb="0" eb="3">
      <t>ジギョウショ</t>
    </rPh>
    <rPh sb="3" eb="4">
      <t>スウ</t>
    </rPh>
    <phoneticPr fontId="6"/>
  </si>
  <si>
    <t>外国人労働者数</t>
    <rPh sb="0" eb="3">
      <t>ガイコクジン</t>
    </rPh>
    <rPh sb="3" eb="6">
      <t>ロウドウシャ</t>
    </rPh>
    <rPh sb="6" eb="7">
      <t>スウ</t>
    </rPh>
    <phoneticPr fontId="6"/>
  </si>
  <si>
    <t>うち派遣・請負事業所［比率］</t>
    <rPh sb="2" eb="4">
      <t>ハケン</t>
    </rPh>
    <rPh sb="5" eb="7">
      <t>ウケオイ</t>
    </rPh>
    <rPh sb="7" eb="9">
      <t>ジギョウ</t>
    </rPh>
    <rPh sb="9" eb="10">
      <t>ショ</t>
    </rPh>
    <rPh sb="11" eb="13">
      <t>ヒリツ</t>
    </rPh>
    <phoneticPr fontId="6"/>
  </si>
  <si>
    <t>うち派遣・請負労働者［比率］</t>
    <rPh sb="2" eb="4">
      <t>ハケン</t>
    </rPh>
    <rPh sb="5" eb="7">
      <t>ウケオイ</t>
    </rPh>
    <rPh sb="7" eb="10">
      <t>ロウドウシャ</t>
    </rPh>
    <rPh sb="11" eb="13">
      <t>ヒリツ</t>
    </rPh>
    <phoneticPr fontId="6"/>
  </si>
  <si>
    <t>全産業計</t>
    <rPh sb="3" eb="4">
      <t>ケイ</t>
    </rPh>
    <phoneticPr fontId="6"/>
  </si>
  <si>
    <t>A</t>
    <phoneticPr fontId="6"/>
  </si>
  <si>
    <t>農業、林業</t>
    <rPh sb="0" eb="2">
      <t>ノウギョウ</t>
    </rPh>
    <rPh sb="3" eb="5">
      <t>リンギョウ</t>
    </rPh>
    <phoneticPr fontId="6"/>
  </si>
  <si>
    <t>B</t>
    <phoneticPr fontId="6"/>
  </si>
  <si>
    <t>漁業</t>
    <rPh sb="0" eb="2">
      <t>ギョギョウ</t>
    </rPh>
    <phoneticPr fontId="6"/>
  </si>
  <si>
    <t>C</t>
    <phoneticPr fontId="6"/>
  </si>
  <si>
    <t>鉱業、採石業、砂利採取業</t>
    <rPh sb="0" eb="2">
      <t>コウギョウ</t>
    </rPh>
    <rPh sb="3" eb="5">
      <t>サイセキ</t>
    </rPh>
    <rPh sb="5" eb="6">
      <t>ギョウ</t>
    </rPh>
    <rPh sb="7" eb="9">
      <t>ジャリ</t>
    </rPh>
    <rPh sb="9" eb="11">
      <t>サイシュ</t>
    </rPh>
    <rPh sb="11" eb="12">
      <t>ギョウ</t>
    </rPh>
    <phoneticPr fontId="6"/>
  </si>
  <si>
    <t>D</t>
    <phoneticPr fontId="6"/>
  </si>
  <si>
    <t>建設業</t>
  </si>
  <si>
    <t>E</t>
    <phoneticPr fontId="6"/>
  </si>
  <si>
    <t>製造業</t>
  </si>
  <si>
    <t>うち</t>
    <phoneticPr fontId="6"/>
  </si>
  <si>
    <t>食料品製造業</t>
  </si>
  <si>
    <t>うち</t>
    <phoneticPr fontId="6"/>
  </si>
  <si>
    <t>繊維工業</t>
    <rPh sb="0" eb="2">
      <t>センイ</t>
    </rPh>
    <rPh sb="2" eb="4">
      <t>コウギョウ</t>
    </rPh>
    <phoneticPr fontId="6"/>
  </si>
  <si>
    <t>金属製品製造業</t>
  </si>
  <si>
    <t>生産用機械器具製造業</t>
    <rPh sb="0" eb="3">
      <t>セイサンヨウ</t>
    </rPh>
    <rPh sb="3" eb="5">
      <t>キカイ</t>
    </rPh>
    <rPh sb="5" eb="7">
      <t>キグ</t>
    </rPh>
    <rPh sb="7" eb="10">
      <t>セイゾウギョウ</t>
    </rPh>
    <phoneticPr fontId="6"/>
  </si>
  <si>
    <t>電気機械器具製造業</t>
  </si>
  <si>
    <t>輸送用機械器具製造業</t>
  </si>
  <si>
    <t>F</t>
    <phoneticPr fontId="6"/>
  </si>
  <si>
    <t>電気・ガス・熱供給・水道業</t>
    <rPh sb="0" eb="2">
      <t>デンキ</t>
    </rPh>
    <rPh sb="6" eb="9">
      <t>ネツキョウキュウ</t>
    </rPh>
    <rPh sb="10" eb="13">
      <t>スイドウギョウ</t>
    </rPh>
    <phoneticPr fontId="6"/>
  </si>
  <si>
    <t>G</t>
    <phoneticPr fontId="6"/>
  </si>
  <si>
    <t>情報通信業</t>
  </si>
  <si>
    <t>H</t>
    <phoneticPr fontId="6"/>
  </si>
  <si>
    <t>運輸業、郵便業</t>
    <rPh sb="4" eb="6">
      <t>ユウビン</t>
    </rPh>
    <rPh sb="6" eb="7">
      <t>ギョウ</t>
    </rPh>
    <phoneticPr fontId="6"/>
  </si>
  <si>
    <t>I</t>
    <phoneticPr fontId="6"/>
  </si>
  <si>
    <t>卸売業、小売業</t>
    <rPh sb="1" eb="2">
      <t>ウ</t>
    </rPh>
    <rPh sb="2" eb="3">
      <t>ギョウ</t>
    </rPh>
    <phoneticPr fontId="13"/>
  </si>
  <si>
    <t>J</t>
    <phoneticPr fontId="6"/>
  </si>
  <si>
    <t>金融業、保険業</t>
    <rPh sb="2" eb="3">
      <t>ギョウ</t>
    </rPh>
    <phoneticPr fontId="6"/>
  </si>
  <si>
    <t>K</t>
    <phoneticPr fontId="6"/>
  </si>
  <si>
    <t>不動産業、物品賃貸業</t>
    <rPh sb="5" eb="7">
      <t>ブッピン</t>
    </rPh>
    <rPh sb="7" eb="10">
      <t>チンタイギョウ</t>
    </rPh>
    <phoneticPr fontId="6"/>
  </si>
  <si>
    <t>L</t>
    <phoneticPr fontId="6"/>
  </si>
  <si>
    <t>学術研究、専門・技術サービス業</t>
    <rPh sb="0" eb="2">
      <t>ガクジュツ</t>
    </rPh>
    <rPh sb="2" eb="4">
      <t>ケンキュウ</t>
    </rPh>
    <rPh sb="5" eb="7">
      <t>センモン</t>
    </rPh>
    <rPh sb="8" eb="10">
      <t>ギジュツ</t>
    </rPh>
    <rPh sb="14" eb="15">
      <t>ギョウ</t>
    </rPh>
    <phoneticPr fontId="6"/>
  </si>
  <si>
    <t>M</t>
    <phoneticPr fontId="6"/>
  </si>
  <si>
    <t>宿泊業、飲食サービス業</t>
    <rPh sb="4" eb="6">
      <t>インショク</t>
    </rPh>
    <rPh sb="10" eb="11">
      <t>ギョウ</t>
    </rPh>
    <phoneticPr fontId="6"/>
  </si>
  <si>
    <t>N</t>
    <phoneticPr fontId="6"/>
  </si>
  <si>
    <t>生活関連サービス業、娯楽業</t>
    <rPh sb="0" eb="2">
      <t>セイカツ</t>
    </rPh>
    <rPh sb="2" eb="4">
      <t>カンレン</t>
    </rPh>
    <rPh sb="8" eb="9">
      <t>ギョウ</t>
    </rPh>
    <rPh sb="10" eb="13">
      <t>ゴラクギョウ</t>
    </rPh>
    <phoneticPr fontId="6"/>
  </si>
  <si>
    <t>O</t>
    <phoneticPr fontId="6"/>
  </si>
  <si>
    <t>教育、学習支援業</t>
    <phoneticPr fontId="6"/>
  </si>
  <si>
    <t>P</t>
    <phoneticPr fontId="6"/>
  </si>
  <si>
    <t>医療、福祉</t>
    <phoneticPr fontId="6"/>
  </si>
  <si>
    <t>うち</t>
    <phoneticPr fontId="6"/>
  </si>
  <si>
    <t>医療業</t>
    <rPh sb="0" eb="2">
      <t>イリョウ</t>
    </rPh>
    <rPh sb="2" eb="3">
      <t>ギョウ</t>
    </rPh>
    <phoneticPr fontId="6"/>
  </si>
  <si>
    <t>社会保険・社会福祉・介護事業</t>
    <rPh sb="0" eb="2">
      <t>シャカイ</t>
    </rPh>
    <rPh sb="2" eb="4">
      <t>ホケン</t>
    </rPh>
    <rPh sb="5" eb="7">
      <t>シャカイ</t>
    </rPh>
    <rPh sb="7" eb="9">
      <t>フクシ</t>
    </rPh>
    <rPh sb="10" eb="12">
      <t>カイゴ</t>
    </rPh>
    <rPh sb="12" eb="14">
      <t>ジギョウ</t>
    </rPh>
    <phoneticPr fontId="6"/>
  </si>
  <si>
    <t>Q</t>
    <phoneticPr fontId="6"/>
  </si>
  <si>
    <t>複合サービス事業</t>
    <rPh sb="6" eb="7">
      <t>コト</t>
    </rPh>
    <phoneticPr fontId="13"/>
  </si>
  <si>
    <t>R</t>
    <phoneticPr fontId="6"/>
  </si>
  <si>
    <t>サービス業（他に分類されないもの）</t>
    <rPh sb="6" eb="7">
      <t>タ</t>
    </rPh>
    <rPh sb="8" eb="10">
      <t>ブンルイ</t>
    </rPh>
    <phoneticPr fontId="13"/>
  </si>
  <si>
    <t>職業紹介・労働者派遣業</t>
    <rPh sb="0" eb="2">
      <t>ショクギョウ</t>
    </rPh>
    <rPh sb="2" eb="4">
      <t>ショウカイ</t>
    </rPh>
    <rPh sb="5" eb="8">
      <t>ロウドウシャ</t>
    </rPh>
    <rPh sb="8" eb="11">
      <t>ハケンギョウ</t>
    </rPh>
    <phoneticPr fontId="6"/>
  </si>
  <si>
    <t>その他の事業サービス業</t>
    <rPh sb="2" eb="3">
      <t>タ</t>
    </rPh>
    <rPh sb="4" eb="6">
      <t>ジギョウ</t>
    </rPh>
    <rPh sb="10" eb="11">
      <t>ギョウ</t>
    </rPh>
    <phoneticPr fontId="6"/>
  </si>
  <si>
    <t>S</t>
    <phoneticPr fontId="6"/>
  </si>
  <si>
    <t>公務（他に分類されるものを除く）</t>
    <rPh sb="0" eb="2">
      <t>コウム</t>
    </rPh>
    <rPh sb="3" eb="4">
      <t>タ</t>
    </rPh>
    <rPh sb="5" eb="7">
      <t>ブンルイ</t>
    </rPh>
    <rPh sb="13" eb="14">
      <t>ノゾ</t>
    </rPh>
    <phoneticPr fontId="6"/>
  </si>
  <si>
    <t>T</t>
    <phoneticPr fontId="6"/>
  </si>
  <si>
    <t>分類不能の産業</t>
    <rPh sb="0" eb="2">
      <t>ブンルイ</t>
    </rPh>
    <rPh sb="2" eb="4">
      <t>フノウ</t>
    </rPh>
    <rPh sb="5" eb="7">
      <t>サンギョウ</t>
    </rPh>
    <phoneticPr fontId="6"/>
  </si>
  <si>
    <t>注1：</t>
    <rPh sb="0" eb="1">
      <t>チュウ</t>
    </rPh>
    <phoneticPr fontId="6"/>
  </si>
  <si>
    <t>注2：</t>
    <rPh sb="0" eb="1">
      <t>チュウ</t>
    </rPh>
    <phoneticPr fontId="6"/>
  </si>
  <si>
    <t>「うち派遣・請負事業所［比率］」欄は、労働者派遣・請負事業を行っている事業所の数及び当該産業の事業所数に対する比率を示す。</t>
    <rPh sb="44" eb="46">
      <t>サンギョウ</t>
    </rPh>
    <phoneticPr fontId="6"/>
  </si>
  <si>
    <t>注3：</t>
    <rPh sb="0" eb="1">
      <t>チュウ</t>
    </rPh>
    <phoneticPr fontId="6"/>
  </si>
  <si>
    <t>「うち派遣・請負労働者［比率］」欄は、労働者派遣・請負事業を行っている事業所に就労している外国人労働者数及び当該産業の外国人労働者数に対する比率を示す。</t>
    <rPh sb="8" eb="11">
      <t>ロウドウシャ</t>
    </rPh>
    <phoneticPr fontId="6"/>
  </si>
  <si>
    <t>注4：</t>
    <rPh sb="0" eb="1">
      <t>チュウ</t>
    </rPh>
    <phoneticPr fontId="6"/>
  </si>
  <si>
    <t>「構成比」欄は、事業所総数及び外国人労働者総数（全産業計）に対する、当該産業の事業所数及び外国人労働者数の比率を示す。また、各産業分類の構成比の数値は四捨五入しているため、合計が100％にならない場合がある。</t>
    <rPh sb="8" eb="11">
      <t>ジギョウショ</t>
    </rPh>
    <rPh sb="11" eb="12">
      <t>ソウ</t>
    </rPh>
    <rPh sb="12" eb="13">
      <t>スウ</t>
    </rPh>
    <rPh sb="13" eb="14">
      <t>オヨ</t>
    </rPh>
    <rPh sb="15" eb="17">
      <t>ガイコク</t>
    </rPh>
    <rPh sb="39" eb="42">
      <t>ジギョウショ</t>
    </rPh>
    <rPh sb="42" eb="43">
      <t>スウ</t>
    </rPh>
    <rPh sb="43" eb="44">
      <t>オヨ</t>
    </rPh>
    <rPh sb="62" eb="65">
      <t>カクサンギョウ</t>
    </rPh>
    <rPh sb="65" eb="67">
      <t>ブンルイ</t>
    </rPh>
    <rPh sb="68" eb="71">
      <t>コウセイヒ</t>
    </rPh>
    <rPh sb="72" eb="74">
      <t>スウチ</t>
    </rPh>
    <phoneticPr fontId="6"/>
  </si>
  <si>
    <t>産業分類は、平成25年10月改定の日本標準産業分類に対応している。</t>
    <rPh sb="0" eb="2">
      <t>サンギョウ</t>
    </rPh>
    <rPh sb="2" eb="4">
      <t>ブンルイ</t>
    </rPh>
    <rPh sb="6" eb="8">
      <t>ヘイセイ</t>
    </rPh>
    <rPh sb="10" eb="11">
      <t>ネン</t>
    </rPh>
    <rPh sb="13" eb="14">
      <t>ガツ</t>
    </rPh>
    <rPh sb="14" eb="16">
      <t>カイテイ</t>
    </rPh>
    <rPh sb="26" eb="28">
      <t>タイオウ</t>
    </rPh>
    <phoneticPr fontId="6"/>
  </si>
  <si>
    <t>農業</t>
    <rPh sb="0" eb="2">
      <t>ノウギョウ</t>
    </rPh>
    <phoneticPr fontId="6"/>
  </si>
  <si>
    <t>飲料・たばこ・飼料製造業</t>
    <rPh sb="0" eb="2">
      <t>インリョウ</t>
    </rPh>
    <rPh sb="7" eb="9">
      <t>シリョウ</t>
    </rPh>
    <rPh sb="9" eb="12">
      <t>セイゾウギョウ</t>
    </rPh>
    <phoneticPr fontId="6"/>
  </si>
  <si>
    <t>宿泊業</t>
    <rPh sb="0" eb="2">
      <t>シュクハク</t>
    </rPh>
    <rPh sb="2" eb="3">
      <t>ギョウ</t>
    </rPh>
    <phoneticPr fontId="6"/>
  </si>
  <si>
    <t>飲食店</t>
    <rPh sb="0" eb="3">
      <t>インショクテン</t>
    </rPh>
    <phoneticPr fontId="6"/>
  </si>
  <si>
    <t>自動車整備業</t>
    <rPh sb="0" eb="3">
      <t>ジドウシャ</t>
    </rPh>
    <rPh sb="3" eb="6">
      <t>セイビギョウ</t>
    </rPh>
    <phoneticPr fontId="6"/>
  </si>
  <si>
    <t>平成３０年度１０月末現在</t>
    <rPh sb="0" eb="2">
      <t>ヘイセイ</t>
    </rPh>
    <rPh sb="4" eb="6">
      <t>ネンド</t>
    </rPh>
    <rPh sb="8" eb="9">
      <t>ガツ</t>
    </rPh>
    <rPh sb="9" eb="10">
      <t>マツ</t>
    </rPh>
    <rPh sb="10" eb="12">
      <t>ゲンザイ</t>
    </rPh>
    <phoneticPr fontId="6"/>
  </si>
  <si>
    <t>　（別表１）産業別・外国人雇用事業所数及び外国人労働者数（滋賀労働局）</t>
    <rPh sb="2" eb="3">
      <t>ベツ</t>
    </rPh>
    <rPh sb="3" eb="4">
      <t>ヒョウ</t>
    </rPh>
    <rPh sb="10" eb="15">
      <t>ガイコクジンコヨウ</t>
    </rPh>
    <rPh sb="15" eb="18">
      <t>ジギョウショ</t>
    </rPh>
    <rPh sb="18" eb="19">
      <t>スウ</t>
    </rPh>
    <rPh sb="19" eb="20">
      <t>オヨ</t>
    </rPh>
    <rPh sb="29" eb="31">
      <t>シガ</t>
    </rPh>
    <rPh sb="31" eb="34">
      <t>ロウドウキョク</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</si>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</sst>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7" formatCode="#,##0_);[Red]\(#,##0\)"/>
    <numFmt numFmtId="178" formatCode="#,##0_ "/>
    <numFmt numFmtId="179" formatCode="&quot;[&quot;0.0&quot;]&quot;"/>
    <numFmt numFmtId="180" formatCode="0.0_);[Red]\(0.0\)"/>
  </numFmts>
  <fonts count="21">
    <font>
      <sz val="11"/>
      <name val="MS P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MS PGothic"/>
      <family val="3"/>
      <charset val="128"/>
    </font>
    <font>
      <sz val="6"/>
      <name val="MS PGothic"/>
      <family val="3"/>
      <charset val="128"/>
    </font>
    <font>
      <sz val="9"/>
      <name val="ＭＳ 明朝"/>
      <family val="1"/>
      <charset val="128"/>
    </font>
    <font>
      <sz val="11"/>
      <name val="明朝"/>
      <family val="3"/>
      <charset val="128"/>
    </font>
    <font>
      <sz val="12"/>
      <name val="ＭＳ ゴシック"/>
      <family val="3"/>
      <charset val="128"/>
    </font>
    <font>
      <sz val="16"/>
      <name val="ＭＳ ゴシック"/>
      <family val="3"/>
      <charset val="128"/>
    </font>
    <font>
      <sz val="9"/>
      <name val="ＭＳ ゴシック"/>
      <family val="3"/>
      <charset val="128"/>
    </font>
    <font>
      <sz val="10"/>
      <name val="ＭＳ 明朝"/>
      <family val="1"/>
      <charset val="128"/>
    </font>
    <font>
      <sz val="6"/>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1"/>
      <name val="ＭＳ 明朝"/>
      <family val="1"/>
      <charset val="128"/>
    </font>
    <font>
      <sz val="12"/>
      <color theme="1"/>
      <name val="ＭＳ ゴシック"/>
      <family val="3"/>
      <charset val="128"/>
    </font>
    <font>
      <sz val="8"/>
      <name val="ＭＳ 明朝"/>
      <family val="1"/>
      <charset val="128"/>
    </font>
    <font>
      <sz val="9"/>
      <color theme="1"/>
      <name val="ＭＳ 明朝"/>
      <family val="1"/>
      <charset val="128"/>
    </font>
  </fonts>
  <fills count="2">
    <fill>
      <patternFill patternType="none"/>
    </fill>
    <fill>
      <patternFill patternType="gray125"/>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dotted">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tted">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medium">
        <color indexed="64"/>
      </left>
      <right style="dotted">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top/>
      <bottom style="hair">
        <color indexed="64"/>
      </bottom>
      <diagonal/>
    </border>
    <border>
      <left style="medium">
        <color indexed="64"/>
      </left>
      <right/>
      <top/>
      <bottom style="hair">
        <color indexed="64"/>
      </bottom>
      <diagonal/>
    </border>
    <border>
      <left style="medium">
        <color indexed="64"/>
      </left>
      <right style="dotted">
        <color indexed="64"/>
      </right>
      <top/>
      <bottom style="hair">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s>
  <cellStyleXfs count="20">
    <xf numFmtId="0" fontId="0" fillId="0" borderId="0"/>
    <xf numFmtId="38" fontId="5" fillId="0" borderId="0" applyFont="0" applyFill="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6" fontId="14" fillId="0" borderId="0" applyFont="0" applyFill="0" applyBorder="0" applyAlignment="0" applyProtection="0">
      <alignment vertical="center"/>
    </xf>
    <xf numFmtId="0" fontId="2" fillId="0" borderId="0">
      <alignment vertical="center"/>
    </xf>
    <xf numFmtId="0" fontId="1" fillId="0" borderId="0">
      <alignment vertical="center"/>
    </xf>
  </cellStyleXfs>
  <cellXfs count="144">
    <xf numFmtId="0" fontId="0" fillId="0" borderId="0" xfId="0"/>
    <xf numFmtId="0" fontId="7" fillId="0" borderId="0" xfId="0" applyFont="1" applyFill="1" applyAlignment="1">
      <alignment vertical="center"/>
    </xf>
    <xf numFmtId="0" fontId="9" fillId="0" borderId="0" xfId="2" applyFont="1" applyFill="1" applyAlignment="1" applyProtection="1">
      <alignment vertical="center"/>
      <protection locked="0"/>
    </xf>
    <xf numFmtId="49" fontId="12" fillId="0" borderId="0" xfId="0" applyNumberFormat="1" applyFont="1" applyFill="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right" vertical="center"/>
    </xf>
    <xf numFmtId="49" fontId="12" fillId="0" borderId="1" xfId="0" applyNumberFormat="1" applyFont="1" applyFill="1" applyBorder="1" applyAlignment="1">
      <alignment vertical="center"/>
    </xf>
    <xf numFmtId="49" fontId="12" fillId="0" borderId="2" xfId="0" applyNumberFormat="1" applyFont="1" applyFill="1" applyBorder="1" applyAlignment="1">
      <alignment vertical="center"/>
    </xf>
    <xf numFmtId="49" fontId="12" fillId="0" borderId="3" xfId="0" applyNumberFormat="1" applyFont="1" applyFill="1" applyBorder="1" applyAlignment="1">
      <alignment vertical="center"/>
    </xf>
    <xf numFmtId="49" fontId="12" fillId="0" borderId="4" xfId="0" applyNumberFormat="1" applyFont="1" applyFill="1" applyBorder="1" applyAlignment="1">
      <alignment vertical="center"/>
    </xf>
    <xf numFmtId="49" fontId="12" fillId="0" borderId="0" xfId="0" applyNumberFormat="1" applyFont="1" applyFill="1" applyBorder="1" applyAlignment="1">
      <alignment vertical="center"/>
    </xf>
    <xf numFmtId="49" fontId="18" fillId="0" borderId="0" xfId="0" applyNumberFormat="1" applyFont="1" applyFill="1" applyBorder="1" applyAlignment="1">
      <alignment vertical="center" wrapText="1"/>
    </xf>
    <xf numFmtId="49" fontId="12" fillId="0" borderId="18" xfId="0" applyNumberFormat="1" applyFont="1" applyFill="1" applyBorder="1" applyAlignment="1">
      <alignment vertical="center"/>
    </xf>
    <xf numFmtId="0" fontId="7" fillId="0" borderId="4" xfId="0" applyFont="1" applyFill="1" applyBorder="1" applyAlignment="1">
      <alignment horizontal="center" vertical="center"/>
    </xf>
    <xf numFmtId="49" fontId="16" fillId="0" borderId="10" xfId="0" applyNumberFormat="1" applyFont="1" applyFill="1" applyBorder="1" applyAlignment="1">
      <alignment vertical="center"/>
    </xf>
    <xf numFmtId="179" fontId="17" fillId="0" borderId="16" xfId="1" applyNumberFormat="1" applyFont="1" applyFill="1" applyBorder="1" applyAlignment="1">
      <alignment horizontal="left" vertical="center"/>
    </xf>
    <xf numFmtId="180" fontId="15" fillId="0" borderId="22" xfId="1" applyNumberFormat="1" applyFont="1" applyFill="1" applyBorder="1" applyAlignment="1">
      <alignment horizontal="right" vertical="center"/>
    </xf>
    <xf numFmtId="49" fontId="16" fillId="0" borderId="9" xfId="0" applyNumberFormat="1" applyFont="1" applyFill="1" applyBorder="1" applyAlignment="1">
      <alignment vertical="center"/>
    </xf>
    <xf numFmtId="49" fontId="16" fillId="0" borderId="15" xfId="0" applyNumberFormat="1" applyFont="1" applyFill="1" applyBorder="1" applyAlignment="1">
      <alignment vertical="center"/>
    </xf>
    <xf numFmtId="177" fontId="15" fillId="0" borderId="9" xfId="0" applyNumberFormat="1" applyFont="1" applyFill="1" applyBorder="1" applyAlignment="1">
      <alignment vertical="center"/>
    </xf>
    <xf numFmtId="177" fontId="17" fillId="0" borderId="21" xfId="0" applyNumberFormat="1" applyFont="1" applyFill="1" applyBorder="1" applyAlignment="1">
      <alignment vertical="center"/>
    </xf>
    <xf numFmtId="178" fontId="15" fillId="0" borderId="23" xfId="1" applyNumberFormat="1" applyFont="1" applyFill="1" applyBorder="1" applyAlignment="1">
      <alignment horizontal="right" vertical="center"/>
    </xf>
    <xf numFmtId="0" fontId="11" fillId="0" borderId="15" xfId="0" applyFont="1" applyFill="1" applyBorder="1" applyAlignment="1">
      <alignment vertical="center"/>
    </xf>
    <xf numFmtId="49" fontId="16" fillId="0" borderId="4" xfId="0" applyNumberFormat="1" applyFont="1" applyFill="1" applyBorder="1" applyAlignment="1">
      <alignment vertical="center"/>
    </xf>
    <xf numFmtId="49" fontId="16" fillId="0" borderId="0" xfId="0" applyNumberFormat="1" applyFont="1" applyFill="1" applyBorder="1" applyAlignment="1">
      <alignment vertical="center"/>
    </xf>
    <xf numFmtId="49" fontId="16" fillId="0" borderId="18" xfId="0" applyNumberFormat="1" applyFont="1" applyFill="1" applyBorder="1" applyAlignment="1">
      <alignment vertical="center"/>
    </xf>
    <xf numFmtId="177" fontId="15" fillId="0" borderId="4" xfId="0" applyNumberFormat="1" applyFont="1" applyFill="1" applyBorder="1" applyAlignment="1">
      <alignment vertical="center"/>
    </xf>
    <xf numFmtId="179" fontId="17" fillId="0" borderId="25" xfId="1" applyNumberFormat="1" applyFont="1" applyFill="1" applyBorder="1" applyAlignment="1">
      <alignment horizontal="left" vertical="center"/>
    </xf>
    <xf numFmtId="180" fontId="15" fillId="0" borderId="26" xfId="1" applyNumberFormat="1" applyFont="1" applyFill="1" applyBorder="1" applyAlignment="1">
      <alignment horizontal="right" vertical="center"/>
    </xf>
    <xf numFmtId="178" fontId="15" fillId="0" borderId="27" xfId="1" applyNumberFormat="1" applyFont="1" applyFill="1" applyBorder="1" applyAlignment="1">
      <alignment horizontal="right" vertical="center"/>
    </xf>
    <xf numFmtId="49" fontId="12" fillId="0" borderId="28" xfId="0" applyNumberFormat="1" applyFont="1" applyFill="1" applyBorder="1" applyAlignment="1">
      <alignment vertical="center"/>
    </xf>
    <xf numFmtId="49" fontId="12" fillId="0" borderId="29" xfId="0" applyNumberFormat="1" applyFont="1" applyFill="1" applyBorder="1" applyAlignment="1">
      <alignment vertical="center"/>
    </xf>
    <xf numFmtId="0" fontId="7" fillId="0" borderId="30" xfId="0" applyFont="1" applyFill="1" applyBorder="1" applyAlignment="1">
      <alignment vertical="center"/>
    </xf>
    <xf numFmtId="177" fontId="17" fillId="0" borderId="31" xfId="0" applyNumberFormat="1" applyFont="1" applyFill="1" applyBorder="1" applyAlignment="1">
      <alignment vertical="center"/>
    </xf>
    <xf numFmtId="177" fontId="17" fillId="0" borderId="32" xfId="0" applyNumberFormat="1" applyFont="1" applyFill="1" applyBorder="1" applyAlignment="1">
      <alignment vertical="center"/>
    </xf>
    <xf numFmtId="179" fontId="17" fillId="0" borderId="33" xfId="1" applyNumberFormat="1" applyFont="1" applyFill="1" applyBorder="1" applyAlignment="1">
      <alignment horizontal="left" vertical="center"/>
    </xf>
    <xf numFmtId="180" fontId="17" fillId="0" borderId="34" xfId="1" applyNumberFormat="1" applyFont="1" applyFill="1" applyBorder="1" applyAlignment="1">
      <alignment horizontal="right" vertical="center"/>
    </xf>
    <xf numFmtId="178" fontId="17" fillId="0" borderId="35" xfId="1" applyNumberFormat="1" applyFont="1" applyFill="1" applyBorder="1" applyAlignment="1">
      <alignment horizontal="right" vertical="center"/>
    </xf>
    <xf numFmtId="178" fontId="17" fillId="0" borderId="29" xfId="1" applyNumberFormat="1" applyFont="1" applyFill="1" applyBorder="1" applyAlignment="1">
      <alignment horizontal="right" vertical="center"/>
    </xf>
    <xf numFmtId="179" fontId="17" fillId="0" borderId="33" xfId="0" applyNumberFormat="1" applyFont="1" applyFill="1" applyBorder="1" applyAlignment="1">
      <alignment horizontal="left" vertical="center"/>
    </xf>
    <xf numFmtId="178" fontId="17" fillId="0" borderId="35" xfId="0" applyNumberFormat="1" applyFont="1" applyFill="1" applyBorder="1" applyAlignment="1">
      <alignment vertical="center"/>
    </xf>
    <xf numFmtId="178" fontId="17" fillId="0" borderId="29" xfId="0" applyNumberFormat="1" applyFont="1" applyFill="1" applyBorder="1" applyAlignment="1">
      <alignment vertical="center"/>
    </xf>
    <xf numFmtId="49" fontId="16" fillId="0" borderId="4" xfId="0" applyNumberFormat="1" applyFont="1" applyFill="1" applyBorder="1" applyAlignment="1">
      <alignment vertical="center" wrapText="1"/>
    </xf>
    <xf numFmtId="49" fontId="16" fillId="0" borderId="0" xfId="0" applyNumberFormat="1" applyFont="1" applyFill="1" applyBorder="1" applyAlignment="1">
      <alignment vertical="center" wrapText="1"/>
    </xf>
    <xf numFmtId="49" fontId="12" fillId="0" borderId="36" xfId="0" applyNumberFormat="1" applyFont="1" applyFill="1" applyBorder="1" applyAlignment="1">
      <alignment vertical="center"/>
    </xf>
    <xf numFmtId="49" fontId="12" fillId="0" borderId="37" xfId="0" applyNumberFormat="1" applyFont="1" applyFill="1" applyBorder="1" applyAlignment="1">
      <alignment vertical="center"/>
    </xf>
    <xf numFmtId="0" fontId="7" fillId="0" borderId="38" xfId="0" applyFont="1" applyFill="1" applyBorder="1" applyAlignment="1">
      <alignment vertical="center"/>
    </xf>
    <xf numFmtId="177" fontId="17" fillId="0" borderId="39" xfId="0" applyNumberFormat="1" applyFont="1" applyFill="1" applyBorder="1" applyAlignment="1">
      <alignment vertical="center"/>
    </xf>
    <xf numFmtId="177" fontId="17" fillId="0" borderId="40" xfId="0" applyNumberFormat="1" applyFont="1" applyFill="1" applyBorder="1" applyAlignment="1">
      <alignment vertical="center"/>
    </xf>
    <xf numFmtId="179" fontId="17" fillId="0" borderId="41" xfId="0" applyNumberFormat="1" applyFont="1" applyFill="1" applyBorder="1" applyAlignment="1">
      <alignment horizontal="left" vertical="center"/>
    </xf>
    <xf numFmtId="180" fontId="17" fillId="0" borderId="42" xfId="1" applyNumberFormat="1" applyFont="1" applyFill="1" applyBorder="1" applyAlignment="1">
      <alignment horizontal="right" vertical="center"/>
    </xf>
    <xf numFmtId="178" fontId="17" fillId="0" borderId="43" xfId="0" applyNumberFormat="1" applyFont="1" applyFill="1" applyBorder="1" applyAlignment="1">
      <alignment vertical="center"/>
    </xf>
    <xf numFmtId="178" fontId="17" fillId="0" borderId="37" xfId="0" applyNumberFormat="1" applyFont="1" applyFill="1" applyBorder="1" applyAlignment="1">
      <alignment vertical="center"/>
    </xf>
    <xf numFmtId="0" fontId="11" fillId="0" borderId="10" xfId="0" applyFont="1" applyFill="1" applyBorder="1" applyAlignment="1">
      <alignment vertical="center"/>
    </xf>
    <xf numFmtId="178" fontId="15" fillId="0" borderId="23" xfId="0" applyNumberFormat="1" applyFont="1" applyFill="1" applyBorder="1" applyAlignment="1">
      <alignment vertical="center"/>
    </xf>
    <xf numFmtId="179" fontId="17" fillId="0" borderId="16" xfId="0" applyNumberFormat="1" applyFont="1" applyFill="1" applyBorder="1" applyAlignment="1">
      <alignment horizontal="left" vertical="center"/>
    </xf>
    <xf numFmtId="49" fontId="16" fillId="0" borderId="44" xfId="0" applyNumberFormat="1" applyFont="1" applyFill="1" applyBorder="1" applyAlignment="1">
      <alignment vertical="center"/>
    </xf>
    <xf numFmtId="49" fontId="16" fillId="0" borderId="45" xfId="0" applyNumberFormat="1" applyFont="1" applyFill="1" applyBorder="1" applyAlignment="1">
      <alignment vertical="center"/>
    </xf>
    <xf numFmtId="49" fontId="16" fillId="0" borderId="46" xfId="0" applyNumberFormat="1" applyFont="1" applyFill="1" applyBorder="1" applyAlignment="1">
      <alignment vertical="center"/>
    </xf>
    <xf numFmtId="0" fontId="11" fillId="0" borderId="46" xfId="0" applyFont="1" applyFill="1" applyBorder="1" applyAlignment="1">
      <alignment vertical="center"/>
    </xf>
    <xf numFmtId="49" fontId="16" fillId="0" borderId="47" xfId="0" applyNumberFormat="1" applyFont="1" applyFill="1" applyBorder="1" applyAlignment="1">
      <alignment vertical="center"/>
    </xf>
    <xf numFmtId="177" fontId="15" fillId="0" borderId="48" xfId="0" applyNumberFormat="1" applyFont="1" applyFill="1" applyBorder="1" applyAlignment="1">
      <alignment vertical="center"/>
    </xf>
    <xf numFmtId="177" fontId="17" fillId="0" borderId="49" xfId="0" applyNumberFormat="1" applyFont="1" applyFill="1" applyBorder="1" applyAlignment="1">
      <alignment vertical="center"/>
    </xf>
    <xf numFmtId="179" fontId="17" fillId="0" borderId="50" xfId="0" applyNumberFormat="1" applyFont="1" applyFill="1" applyBorder="1" applyAlignment="1">
      <alignment horizontal="left" vertical="center"/>
    </xf>
    <xf numFmtId="180" fontId="15" fillId="0" borderId="51" xfId="1" applyNumberFormat="1" applyFont="1" applyFill="1" applyBorder="1" applyAlignment="1">
      <alignment horizontal="right" vertical="center"/>
    </xf>
    <xf numFmtId="178" fontId="15" fillId="0" borderId="52" xfId="0" applyNumberFormat="1" applyFont="1" applyFill="1" applyBorder="1" applyAlignment="1">
      <alignment vertical="center"/>
    </xf>
    <xf numFmtId="49" fontId="16" fillId="0" borderId="53" xfId="0" applyNumberFormat="1" applyFont="1" applyFill="1" applyBorder="1" applyAlignment="1">
      <alignment vertical="center"/>
    </xf>
    <xf numFmtId="49" fontId="16" fillId="0" borderId="7" xfId="0" applyNumberFormat="1" applyFont="1" applyFill="1" applyBorder="1" applyAlignment="1">
      <alignment vertical="center"/>
    </xf>
    <xf numFmtId="49" fontId="16" fillId="0" borderId="6" xfId="0" applyNumberFormat="1" applyFont="1" applyFill="1" applyBorder="1" applyAlignment="1">
      <alignment vertical="center"/>
    </xf>
    <xf numFmtId="49" fontId="16" fillId="0" borderId="54" xfId="0" applyNumberFormat="1" applyFont="1" applyFill="1" applyBorder="1" applyAlignment="1">
      <alignment vertical="center"/>
    </xf>
    <xf numFmtId="0" fontId="11" fillId="0" borderId="45" xfId="0" applyFont="1" applyFill="1" applyBorder="1" applyAlignment="1">
      <alignment vertical="center"/>
    </xf>
    <xf numFmtId="49" fontId="16" fillId="0" borderId="55" xfId="0" applyNumberFormat="1" applyFont="1" applyFill="1" applyBorder="1" applyAlignment="1">
      <alignment vertical="center"/>
    </xf>
    <xf numFmtId="177" fontId="15" fillId="0" borderId="44" xfId="0" applyNumberFormat="1" applyFont="1" applyFill="1" applyBorder="1" applyAlignment="1">
      <alignment vertical="center"/>
    </xf>
    <xf numFmtId="177" fontId="17" fillId="0" borderId="56" xfId="0" applyNumberFormat="1" applyFont="1" applyFill="1" applyBorder="1" applyAlignment="1">
      <alignment vertical="center"/>
    </xf>
    <xf numFmtId="179" fontId="17" fillId="0" borderId="57" xfId="0" applyNumberFormat="1" applyFont="1" applyFill="1" applyBorder="1" applyAlignment="1">
      <alignment horizontal="left" vertical="center"/>
    </xf>
    <xf numFmtId="178" fontId="15" fillId="0" borderId="58" xfId="0" applyNumberFormat="1" applyFont="1" applyFill="1" applyBorder="1" applyAlignment="1">
      <alignment vertical="center"/>
    </xf>
    <xf numFmtId="49" fontId="12" fillId="0" borderId="59" xfId="0" applyNumberFormat="1" applyFont="1" applyFill="1" applyBorder="1" applyAlignment="1">
      <alignment vertical="center"/>
    </xf>
    <xf numFmtId="49" fontId="12" fillId="0" borderId="60" xfId="0" applyNumberFormat="1" applyFont="1" applyFill="1" applyBorder="1" applyAlignment="1">
      <alignment vertical="center"/>
    </xf>
    <xf numFmtId="0" fontId="7" fillId="0" borderId="61" xfId="0" applyFont="1" applyFill="1" applyBorder="1" applyAlignment="1">
      <alignment vertical="center"/>
    </xf>
    <xf numFmtId="177" fontId="17" fillId="0" borderId="62" xfId="0" applyNumberFormat="1" applyFont="1" applyFill="1" applyBorder="1" applyAlignment="1">
      <alignment vertical="center"/>
    </xf>
    <xf numFmtId="177" fontId="17" fillId="0" borderId="63" xfId="0" applyNumberFormat="1" applyFont="1" applyFill="1" applyBorder="1" applyAlignment="1">
      <alignment vertical="center"/>
    </xf>
    <xf numFmtId="179" fontId="17" fillId="0" borderId="64" xfId="0" applyNumberFormat="1" applyFont="1" applyFill="1" applyBorder="1" applyAlignment="1">
      <alignment horizontal="left" vertical="center"/>
    </xf>
    <xf numFmtId="180" fontId="17" fillId="0" borderId="65" xfId="1" applyNumberFormat="1" applyFont="1" applyFill="1" applyBorder="1" applyAlignment="1">
      <alignment horizontal="right" vertical="center"/>
    </xf>
    <xf numFmtId="178" fontId="17" fillId="0" borderId="66" xfId="0" applyNumberFormat="1" applyFont="1" applyFill="1" applyBorder="1" applyAlignment="1">
      <alignment vertical="center"/>
    </xf>
    <xf numFmtId="178" fontId="17" fillId="0" borderId="60" xfId="0"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13" xfId="0" applyNumberFormat="1" applyFont="1" applyFill="1" applyBorder="1" applyAlignment="1">
      <alignment vertical="center"/>
    </xf>
    <xf numFmtId="0" fontId="11" fillId="0" borderId="13" xfId="0" applyFont="1" applyFill="1" applyBorder="1" applyAlignment="1">
      <alignment vertical="center"/>
    </xf>
    <xf numFmtId="49" fontId="16" fillId="0" borderId="12" xfId="0" applyNumberFormat="1" applyFont="1" applyFill="1" applyBorder="1" applyAlignment="1">
      <alignment vertical="center"/>
    </xf>
    <xf numFmtId="177" fontId="15" fillId="0" borderId="11" xfId="0" applyNumberFormat="1" applyFont="1" applyFill="1" applyBorder="1" applyAlignment="1">
      <alignment vertical="center"/>
    </xf>
    <xf numFmtId="177" fontId="17" fillId="0" borderId="67" xfId="0" applyNumberFormat="1" applyFont="1" applyFill="1" applyBorder="1" applyAlignment="1">
      <alignment vertical="center"/>
    </xf>
    <xf numFmtId="179" fontId="17" fillId="0" borderId="68" xfId="0" applyNumberFormat="1" applyFont="1" applyFill="1" applyBorder="1" applyAlignment="1">
      <alignment horizontal="left" vertical="center"/>
    </xf>
    <xf numFmtId="180" fontId="15" fillId="0" borderId="5" xfId="1" applyNumberFormat="1" applyFont="1" applyFill="1" applyBorder="1" applyAlignment="1">
      <alignment horizontal="right" vertical="center"/>
    </xf>
    <xf numFmtId="178" fontId="15" fillId="0" borderId="69" xfId="0" applyNumberFormat="1" applyFont="1" applyFill="1" applyBorder="1" applyAlignment="1">
      <alignment vertical="center"/>
    </xf>
    <xf numFmtId="179" fontId="17" fillId="0" borderId="68" xfId="1" applyNumberFormat="1" applyFont="1" applyFill="1" applyBorder="1" applyAlignment="1">
      <alignment horizontal="left" vertical="center"/>
    </xf>
    <xf numFmtId="49" fontId="17" fillId="0" borderId="0" xfId="0" applyNumberFormat="1" applyFont="1" applyFill="1" applyAlignment="1">
      <alignment vertical="center"/>
    </xf>
    <xf numFmtId="178" fontId="17" fillId="0" borderId="0" xfId="0" applyNumberFormat="1" applyFont="1" applyFill="1" applyAlignment="1">
      <alignment vertical="center"/>
    </xf>
    <xf numFmtId="177" fontId="15" fillId="0" borderId="21"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177" fontId="17" fillId="0" borderId="24" xfId="0" applyNumberFormat="1" applyFont="1" applyFill="1" applyBorder="1" applyAlignment="1">
      <alignment vertical="center"/>
    </xf>
    <xf numFmtId="178" fontId="17" fillId="0" borderId="21" xfId="1" applyNumberFormat="1" applyFont="1" applyFill="1" applyBorder="1" applyAlignment="1">
      <alignment horizontal="right" vertical="center"/>
    </xf>
    <xf numFmtId="178" fontId="17" fillId="0" borderId="15" xfId="1" applyNumberFormat="1" applyFont="1" applyFill="1" applyBorder="1" applyAlignment="1">
      <alignment horizontal="right" vertical="center"/>
    </xf>
    <xf numFmtId="178" fontId="17" fillId="0" borderId="0" xfId="1" applyNumberFormat="1" applyFont="1" applyFill="1" applyBorder="1" applyAlignment="1">
      <alignment horizontal="right" vertical="center"/>
    </xf>
    <xf numFmtId="178" fontId="17" fillId="0" borderId="15" xfId="0" applyNumberFormat="1" applyFont="1" applyFill="1" applyBorder="1" applyAlignment="1">
      <alignment vertical="center"/>
    </xf>
    <xf numFmtId="178" fontId="17" fillId="0" borderId="46" xfId="0" applyNumberFormat="1" applyFont="1" applyFill="1" applyBorder="1" applyAlignment="1">
      <alignment vertical="center"/>
    </xf>
    <xf numFmtId="178" fontId="17" fillId="0" borderId="45" xfId="0" applyNumberFormat="1" applyFont="1" applyFill="1" applyBorder="1" applyAlignment="1">
      <alignment vertical="center"/>
    </xf>
    <xf numFmtId="178" fontId="17" fillId="0" borderId="13" xfId="0" applyNumberFormat="1" applyFont="1" applyFill="1" applyBorder="1" applyAlignment="1">
      <alignment vertical="center"/>
    </xf>
    <xf numFmtId="179" fontId="17" fillId="0" borderId="73" xfId="1" applyNumberFormat="1" applyFont="1" applyFill="1" applyBorder="1" applyAlignment="1">
      <alignment horizontal="left" vertical="center"/>
    </xf>
    <xf numFmtId="179" fontId="17" fillId="0" borderId="50" xfId="1" applyNumberFormat="1" applyFont="1" applyFill="1" applyBorder="1" applyAlignment="1">
      <alignment horizontal="left" vertical="center"/>
    </xf>
    <xf numFmtId="179" fontId="17" fillId="0" borderId="64" xfId="1" applyNumberFormat="1" applyFont="1" applyFill="1" applyBorder="1" applyAlignment="1">
      <alignment horizontal="left" vertical="center"/>
    </xf>
    <xf numFmtId="179" fontId="17" fillId="0" borderId="41" xfId="1" applyNumberFormat="1" applyFont="1" applyFill="1" applyBorder="1" applyAlignment="1">
      <alignment horizontal="left" vertical="center"/>
    </xf>
    <xf numFmtId="179" fontId="17" fillId="0" borderId="74" xfId="1" applyNumberFormat="1" applyFont="1" applyFill="1" applyBorder="1" applyAlignment="1">
      <alignment horizontal="left" vertical="center"/>
    </xf>
    <xf numFmtId="179" fontId="17" fillId="0" borderId="57" xfId="1" applyNumberFormat="1" applyFont="1" applyFill="1" applyBorder="1" applyAlignment="1">
      <alignment horizontal="left" vertical="center"/>
    </xf>
    <xf numFmtId="178" fontId="15" fillId="0" borderId="58" xfId="1" applyNumberFormat="1" applyFont="1" applyFill="1" applyBorder="1" applyAlignment="1">
      <alignment horizontal="right" vertical="center"/>
    </xf>
    <xf numFmtId="178" fontId="17" fillId="0" borderId="45" xfId="1" applyNumberFormat="1" applyFont="1" applyFill="1" applyBorder="1" applyAlignment="1">
      <alignment horizontal="right" vertical="center"/>
    </xf>
    <xf numFmtId="177" fontId="17" fillId="0" borderId="71" xfId="0" applyNumberFormat="1" applyFont="1" applyFill="1" applyBorder="1" applyAlignment="1">
      <alignment vertical="center"/>
    </xf>
    <xf numFmtId="177" fontId="17" fillId="0" borderId="70" xfId="0" applyNumberFormat="1" applyFont="1" applyFill="1" applyBorder="1" applyAlignment="1">
      <alignment vertical="center"/>
    </xf>
    <xf numFmtId="178" fontId="15" fillId="0" borderId="52" xfId="1" applyNumberFormat="1" applyFont="1" applyFill="1" applyBorder="1" applyAlignment="1">
      <alignment horizontal="right" vertical="center"/>
    </xf>
    <xf numFmtId="178" fontId="17" fillId="0" borderId="46" xfId="1" applyNumberFormat="1" applyFont="1" applyFill="1" applyBorder="1" applyAlignment="1">
      <alignment horizontal="right" vertical="center"/>
    </xf>
    <xf numFmtId="0" fontId="11" fillId="0" borderId="0" xfId="0" applyFont="1" applyFill="1" applyBorder="1" applyAlignment="1">
      <alignment vertical="center"/>
    </xf>
    <xf numFmtId="49" fontId="16" fillId="0" borderId="15" xfId="0" applyNumberFormat="1" applyFont="1" applyFill="1" applyBorder="1" applyAlignment="1">
      <alignment vertical="center"/>
    </xf>
    <xf numFmtId="178" fontId="17" fillId="0" borderId="66" xfId="1" applyNumberFormat="1" applyFont="1" applyFill="1" applyBorder="1" applyAlignment="1">
      <alignment horizontal="right" vertical="center"/>
    </xf>
    <xf numFmtId="178" fontId="17" fillId="0" borderId="60" xfId="1" applyNumberFormat="1" applyFont="1" applyFill="1" applyBorder="1" applyAlignment="1">
      <alignment horizontal="right" vertical="center"/>
    </xf>
    <xf numFmtId="179" fontId="17" fillId="0" borderId="74" xfId="0" applyNumberFormat="1" applyFont="1" applyFill="1" applyBorder="1" applyAlignment="1">
      <alignment horizontal="left" vertical="center"/>
    </xf>
    <xf numFmtId="180" fontId="17" fillId="0" borderId="75" xfId="1" applyNumberFormat="1" applyFont="1" applyFill="1" applyBorder="1" applyAlignment="1">
      <alignment horizontal="right" vertical="center"/>
    </xf>
    <xf numFmtId="178" fontId="17" fillId="0" borderId="72" xfId="0" applyNumberFormat="1" applyFont="1" applyFill="1" applyBorder="1" applyAlignment="1">
      <alignment vertical="center"/>
    </xf>
    <xf numFmtId="178" fontId="17" fillId="0" borderId="76" xfId="0" applyNumberFormat="1" applyFont="1" applyFill="1" applyBorder="1" applyAlignment="1">
      <alignment vertical="center"/>
    </xf>
    <xf numFmtId="179" fontId="17" fillId="0" borderId="16" xfId="1" applyNumberFormat="1" applyFont="1" applyFill="1" applyBorder="1" applyAlignment="1">
      <alignment horizontal="center" vertical="center"/>
    </xf>
    <xf numFmtId="0" fontId="10" fillId="0" borderId="0" xfId="0" applyFont="1" applyFill="1" applyAlignment="1">
      <alignment horizontal="center" vertical="center"/>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17" xfId="0" applyNumberFormat="1" applyFont="1" applyFill="1" applyBorder="1" applyAlignment="1">
      <alignment horizontal="center" vertical="center"/>
    </xf>
    <xf numFmtId="0" fontId="16" fillId="0" borderId="1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49" fontId="7" fillId="0" borderId="0" xfId="0" applyNumberFormat="1" applyFont="1" applyFill="1" applyAlignment="1">
      <alignment horizontal="center" vertical="top"/>
    </xf>
    <xf numFmtId="49" fontId="7" fillId="0" borderId="0" xfId="0" applyNumberFormat="1" applyFont="1" applyFill="1" applyAlignment="1">
      <alignment vertical="top" wrapText="1"/>
    </xf>
    <xf numFmtId="49" fontId="16" fillId="0" borderId="9" xfId="0" applyNumberFormat="1" applyFont="1" applyFill="1" applyBorder="1" applyAlignment="1">
      <alignment vertical="center"/>
    </xf>
    <xf numFmtId="49" fontId="16" fillId="0" borderId="15" xfId="0" applyNumberFormat="1" applyFont="1" applyFill="1" applyBorder="1" applyAlignment="1">
      <alignment vertical="center"/>
    </xf>
    <xf numFmtId="49" fontId="7" fillId="0" borderId="0" xfId="0" applyNumberFormat="1" applyFont="1" applyFill="1" applyAlignment="1">
      <alignment horizontal="center" vertical="top" wrapText="1"/>
    </xf>
    <xf numFmtId="49" fontId="20" fillId="0" borderId="0" xfId="0" applyNumberFormat="1" applyFont="1" applyFill="1" applyAlignment="1">
      <alignment vertical="top"/>
    </xf>
  </cellXfs>
  <cellStyles count="20">
    <cellStyle name="桁区切り" xfId="1" builtinId="6"/>
    <cellStyle name="通貨 2" xfId="17"/>
    <cellStyle name="標準" xfId="0" builtinId="0"/>
    <cellStyle name="標準 10" xfId="3"/>
    <cellStyle name="標準 11" xfId="4"/>
    <cellStyle name="標準 12" xfId="15"/>
    <cellStyle name="標準 13" xfId="16"/>
    <cellStyle name="標準 14" xfId="18"/>
    <cellStyle name="標準 15" xfId="19"/>
    <cellStyle name="標準 2" xfId="5"/>
    <cellStyle name="標準 3" xfId="6"/>
    <cellStyle name="標準 3 2" xfId="7"/>
    <cellStyle name="標準 3 2 2" xfId="8"/>
    <cellStyle name="標準 4" xfId="9"/>
    <cellStyle name="標準 5" xfId="10"/>
    <cellStyle name="標準 6" xfId="11"/>
    <cellStyle name="標準 7" xfId="12"/>
    <cellStyle name="標準 8" xfId="13"/>
    <cellStyle name="標準 9" xfId="14"/>
    <cellStyle name="標準_資料①200904在留資格別外国人登録者数"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10"/>
  <sheetViews>
    <sheetView tabSelected="1" zoomScaleNormal="100" zoomScaleSheetLayoutView="80" workbookViewId="0">
      <selection activeCell="R10" sqref="R10"/>
    </sheetView>
  </sheetViews>
  <sheetFormatPr defaultRowHeight="30" customHeight="1"/>
  <cols>
    <col min="1" max="1" width="2.125" style="3" customWidth="1"/>
    <col min="2" max="2" width="2.625" style="3" customWidth="1"/>
    <col min="3" max="3" width="1.875" style="3" customWidth="1"/>
    <col min="4" max="4" width="4.625" style="3" customWidth="1"/>
    <col min="5" max="5" width="3" style="3" customWidth="1"/>
    <col min="6" max="6" width="25.625" style="3" customWidth="1"/>
    <col min="7" max="7" width="11.125" style="3" customWidth="1"/>
    <col min="8" max="8" width="12.5" style="3" customWidth="1"/>
    <col min="9" max="9" width="11.125" style="3" customWidth="1"/>
    <col min="10" max="10" width="8.625" style="3" customWidth="1"/>
    <col min="11" max="11" width="11.125" style="1" customWidth="1"/>
    <col min="12" max="12" width="12.125" style="1" customWidth="1"/>
    <col min="13" max="13" width="11.125" style="1" customWidth="1"/>
    <col min="14" max="14" width="10" style="1" customWidth="1"/>
    <col min="15" max="16384" width="9" style="1"/>
  </cols>
  <sheetData>
    <row r="1" spans="1:14" ht="27" customHeight="1">
      <c r="A1" s="128" t="s">
        <v>74</v>
      </c>
      <c r="B1" s="128"/>
      <c r="C1" s="128"/>
      <c r="D1" s="128"/>
      <c r="E1" s="128"/>
      <c r="F1" s="128"/>
      <c r="G1" s="128"/>
      <c r="H1" s="128"/>
      <c r="I1" s="128"/>
      <c r="J1" s="128"/>
      <c r="K1" s="128"/>
      <c r="L1" s="128"/>
      <c r="M1" s="128"/>
      <c r="N1" s="128"/>
    </row>
    <row r="2" spans="1:14" ht="24.75" customHeight="1" thickBot="1">
      <c r="A2" s="2" t="s">
        <v>73</v>
      </c>
      <c r="K2" s="4"/>
      <c r="L2" s="4"/>
      <c r="M2" s="4"/>
      <c r="N2" s="5" t="s">
        <v>1</v>
      </c>
    </row>
    <row r="3" spans="1:14" ht="30" customHeight="1">
      <c r="A3" s="6"/>
      <c r="B3" s="7"/>
      <c r="C3" s="7"/>
      <c r="D3" s="7"/>
      <c r="E3" s="7"/>
      <c r="F3" s="8"/>
      <c r="G3" s="129" t="s">
        <v>2</v>
      </c>
      <c r="H3" s="130"/>
      <c r="I3" s="131"/>
      <c r="J3" s="132" t="s">
        <v>0</v>
      </c>
      <c r="K3" s="134" t="s">
        <v>3</v>
      </c>
      <c r="L3" s="135"/>
      <c r="M3" s="135"/>
      <c r="N3" s="132" t="s">
        <v>0</v>
      </c>
    </row>
    <row r="4" spans="1:14" ht="30" customHeight="1">
      <c r="A4" s="9"/>
      <c r="B4" s="10"/>
      <c r="C4" s="10"/>
      <c r="D4" s="11"/>
      <c r="E4" s="10"/>
      <c r="F4" s="12"/>
      <c r="G4" s="9"/>
      <c r="H4" s="136" t="s">
        <v>4</v>
      </c>
      <c r="I4" s="137"/>
      <c r="J4" s="133"/>
      <c r="K4" s="13"/>
      <c r="L4" s="136" t="s">
        <v>5</v>
      </c>
      <c r="M4" s="137"/>
      <c r="N4" s="133"/>
    </row>
    <row r="5" spans="1:14" ht="27.75" customHeight="1">
      <c r="A5" s="140" t="s">
        <v>6</v>
      </c>
      <c r="B5" s="141"/>
      <c r="C5" s="141"/>
      <c r="D5" s="141"/>
      <c r="E5" s="141"/>
      <c r="F5" s="14"/>
      <c r="G5" s="97">
        <f>SUM(G6,G8:G11,G19:G26,G29:G31,G34:G35,G39:G40)</f>
        <v>1855</v>
      </c>
      <c r="H5" s="98">
        <f>SUM(H6,H8:H11,H19:H26,H29:H31,H34:H35,H39:H40)</f>
        <v>432</v>
      </c>
      <c r="I5" s="15">
        <f>(H5/G5)*100</f>
        <v>23.288409703504044</v>
      </c>
      <c r="J5" s="16">
        <f>IF(G$5=0,0,G5/G$5*100)</f>
        <v>100</v>
      </c>
      <c r="K5" s="97">
        <f>SUM(K6,K8:K11,K19:K26,K29:K31,K34:K35,K39:K40)</f>
        <v>17238</v>
      </c>
      <c r="L5" s="100">
        <f>SUM(L6,L8:L11,L19:L26,L29:L31,L34:L35,L39:L40)</f>
        <v>8063</v>
      </c>
      <c r="M5" s="15">
        <f>(L5/K5)*100</f>
        <v>46.774567815291796</v>
      </c>
      <c r="N5" s="16">
        <f>IF(K$5=0,0,K5/K$5*100)</f>
        <v>100</v>
      </c>
    </row>
    <row r="6" spans="1:14" ht="27.75" customHeight="1">
      <c r="A6" s="56"/>
      <c r="B6" s="57" t="s">
        <v>7</v>
      </c>
      <c r="C6" s="57" t="s">
        <v>8</v>
      </c>
      <c r="D6" s="57"/>
      <c r="E6" s="57"/>
      <c r="F6" s="71"/>
      <c r="G6" s="72">
        <v>33</v>
      </c>
      <c r="H6" s="73">
        <v>5</v>
      </c>
      <c r="I6" s="112">
        <f t="shared" ref="I6:I40" si="0">(H6/G6)*100</f>
        <v>15.151515151515152</v>
      </c>
      <c r="J6" s="28">
        <f>IF(G$5=0,0,G6/G$5*100)</f>
        <v>1.7789757412398921</v>
      </c>
      <c r="K6" s="113">
        <v>87</v>
      </c>
      <c r="L6" s="114">
        <v>13</v>
      </c>
      <c r="M6" s="112">
        <f t="shared" ref="M6:M40" si="1">(L6/K6)*100</f>
        <v>14.942528735632186</v>
      </c>
      <c r="N6" s="28">
        <f t="shared" ref="N6:N40" si="2">IF(K$5=0,0,K6/K$5*100)</f>
        <v>0.50469892098851377</v>
      </c>
    </row>
    <row r="7" spans="1:14" ht="27.75" customHeight="1">
      <c r="A7" s="67"/>
      <c r="B7" s="68"/>
      <c r="C7" s="69"/>
      <c r="D7" s="76" t="s">
        <v>17</v>
      </c>
      <c r="E7" s="77" t="s">
        <v>68</v>
      </c>
      <c r="F7" s="78"/>
      <c r="G7" s="79">
        <v>31</v>
      </c>
      <c r="H7" s="80">
        <v>5</v>
      </c>
      <c r="I7" s="109">
        <f t="shared" ref="I7" si="3">(H7/G7)*100</f>
        <v>16.129032258064516</v>
      </c>
      <c r="J7" s="82">
        <f>IF(G$5=0,0,G7/G$5*100)</f>
        <v>1.6711590296495957</v>
      </c>
      <c r="K7" s="121">
        <v>84</v>
      </c>
      <c r="L7" s="122">
        <v>13</v>
      </c>
      <c r="M7" s="109">
        <f t="shared" ref="M7" si="4">(L7/K7)*100</f>
        <v>15.476190476190476</v>
      </c>
      <c r="N7" s="82">
        <f t="shared" ref="N7" si="5">IF(K$5=0,0,K7/K$5*100)</f>
        <v>0.4872955099199443</v>
      </c>
    </row>
    <row r="8" spans="1:14" ht="27.75" customHeight="1">
      <c r="A8" s="17"/>
      <c r="B8" s="120" t="s">
        <v>9</v>
      </c>
      <c r="C8" s="120" t="s">
        <v>10</v>
      </c>
      <c r="D8" s="120"/>
      <c r="E8" s="120"/>
      <c r="F8" s="14"/>
      <c r="G8" s="19">
        <v>0</v>
      </c>
      <c r="H8" s="20">
        <v>0</v>
      </c>
      <c r="I8" s="127" t="s">
        <v>75</v>
      </c>
      <c r="J8" s="16">
        <f t="shared" ref="J8:J40" si="6">IF(G$5=0,0,G8/G$5*100)</f>
        <v>0</v>
      </c>
      <c r="K8" s="113">
        <v>0</v>
      </c>
      <c r="L8" s="114">
        <v>0</v>
      </c>
      <c r="M8" s="127" t="s">
        <v>75</v>
      </c>
      <c r="N8" s="16">
        <f t="shared" si="2"/>
        <v>0</v>
      </c>
    </row>
    <row r="9" spans="1:14" ht="27.75" customHeight="1">
      <c r="A9" s="17"/>
      <c r="B9" s="120" t="s">
        <v>11</v>
      </c>
      <c r="C9" s="120" t="s">
        <v>12</v>
      </c>
      <c r="D9" s="120"/>
      <c r="E9" s="120"/>
      <c r="F9" s="14"/>
      <c r="G9" s="19">
        <v>2</v>
      </c>
      <c r="H9" s="20">
        <v>0</v>
      </c>
      <c r="I9" s="15">
        <f t="shared" si="0"/>
        <v>0</v>
      </c>
      <c r="J9" s="16">
        <f t="shared" si="6"/>
        <v>0.1078167115902965</v>
      </c>
      <c r="K9" s="21">
        <v>6</v>
      </c>
      <c r="L9" s="101">
        <v>0</v>
      </c>
      <c r="M9" s="15">
        <f t="shared" si="1"/>
        <v>0</v>
      </c>
      <c r="N9" s="16">
        <f t="shared" si="2"/>
        <v>3.4806822137138885E-2</v>
      </c>
    </row>
    <row r="10" spans="1:14" ht="27.75" customHeight="1">
      <c r="A10" s="17"/>
      <c r="B10" s="120" t="s">
        <v>13</v>
      </c>
      <c r="C10" s="120" t="s">
        <v>14</v>
      </c>
      <c r="D10" s="120"/>
      <c r="E10" s="22"/>
      <c r="F10" s="14"/>
      <c r="G10" s="19">
        <v>98</v>
      </c>
      <c r="H10" s="20">
        <v>14</v>
      </c>
      <c r="I10" s="15">
        <f t="shared" si="0"/>
        <v>14.285714285714285</v>
      </c>
      <c r="J10" s="16">
        <f t="shared" si="6"/>
        <v>5.2830188679245289</v>
      </c>
      <c r="K10" s="21">
        <v>306</v>
      </c>
      <c r="L10" s="101">
        <v>30</v>
      </c>
      <c r="M10" s="15">
        <f t="shared" si="1"/>
        <v>9.8039215686274517</v>
      </c>
      <c r="N10" s="16">
        <f t="shared" si="2"/>
        <v>1.7751479289940828</v>
      </c>
    </row>
    <row r="11" spans="1:14" ht="27.75" customHeight="1">
      <c r="A11" s="23"/>
      <c r="B11" s="24" t="s">
        <v>15</v>
      </c>
      <c r="C11" s="24" t="s">
        <v>16</v>
      </c>
      <c r="D11" s="24"/>
      <c r="E11" s="119"/>
      <c r="F11" s="25"/>
      <c r="G11" s="26">
        <v>802</v>
      </c>
      <c r="H11" s="99">
        <v>167</v>
      </c>
      <c r="I11" s="27">
        <f t="shared" si="0"/>
        <v>20.822942643391521</v>
      </c>
      <c r="J11" s="28">
        <f t="shared" si="6"/>
        <v>43.234501347708893</v>
      </c>
      <c r="K11" s="29">
        <v>10164</v>
      </c>
      <c r="L11" s="102">
        <v>4105</v>
      </c>
      <c r="M11" s="108">
        <f>(L11/K11)*100</f>
        <v>40.387642660369934</v>
      </c>
      <c r="N11" s="28">
        <f t="shared" si="2"/>
        <v>58.962756700313257</v>
      </c>
    </row>
    <row r="12" spans="1:14" ht="27.75" customHeight="1">
      <c r="A12" s="23"/>
      <c r="B12" s="24"/>
      <c r="C12" s="24"/>
      <c r="D12" s="30" t="s">
        <v>17</v>
      </c>
      <c r="E12" s="31" t="s">
        <v>18</v>
      </c>
      <c r="F12" s="32"/>
      <c r="G12" s="33">
        <v>50</v>
      </c>
      <c r="H12" s="34">
        <v>7</v>
      </c>
      <c r="I12" s="35">
        <f t="shared" si="0"/>
        <v>14.000000000000002</v>
      </c>
      <c r="J12" s="36">
        <f t="shared" si="6"/>
        <v>2.6954177897574128</v>
      </c>
      <c r="K12" s="37">
        <v>877</v>
      </c>
      <c r="L12" s="38">
        <v>71</v>
      </c>
      <c r="M12" s="35">
        <f t="shared" si="1"/>
        <v>8.0957810718358036</v>
      </c>
      <c r="N12" s="36">
        <f t="shared" si="2"/>
        <v>5.0875971690451323</v>
      </c>
    </row>
    <row r="13" spans="1:14" ht="27.75" customHeight="1">
      <c r="A13" s="23"/>
      <c r="B13" s="24"/>
      <c r="C13" s="24"/>
      <c r="D13" s="30" t="s">
        <v>19</v>
      </c>
      <c r="E13" s="31" t="s">
        <v>69</v>
      </c>
      <c r="F13" s="32"/>
      <c r="G13" s="33">
        <v>2</v>
      </c>
      <c r="H13" s="34">
        <v>0</v>
      </c>
      <c r="I13" s="35">
        <f t="shared" ref="I13" si="7">(H13/G13)*100</f>
        <v>0</v>
      </c>
      <c r="J13" s="36">
        <f t="shared" ref="J13" si="8">IF(G$5=0,0,G13/G$5*100)</f>
        <v>0.1078167115902965</v>
      </c>
      <c r="K13" s="37">
        <v>6</v>
      </c>
      <c r="L13" s="38">
        <v>0</v>
      </c>
      <c r="M13" s="27">
        <f t="shared" ref="M13" si="9">(L13/K13)*100</f>
        <v>0</v>
      </c>
      <c r="N13" s="36">
        <f t="shared" ref="N13" si="10">IF(K$5=0,0,K13/K$5*100)</f>
        <v>3.4806822137138885E-2</v>
      </c>
    </row>
    <row r="14" spans="1:14" ht="27.75" customHeight="1">
      <c r="A14" s="23"/>
      <c r="B14" s="24"/>
      <c r="C14" s="24"/>
      <c r="D14" s="30" t="s">
        <v>19</v>
      </c>
      <c r="E14" s="31" t="s">
        <v>20</v>
      </c>
      <c r="F14" s="32"/>
      <c r="G14" s="33">
        <v>71</v>
      </c>
      <c r="H14" s="34">
        <v>13</v>
      </c>
      <c r="I14" s="35">
        <f t="shared" si="0"/>
        <v>18.30985915492958</v>
      </c>
      <c r="J14" s="36">
        <f t="shared" si="6"/>
        <v>3.8274932614555257</v>
      </c>
      <c r="K14" s="37">
        <v>766</v>
      </c>
      <c r="L14" s="38">
        <v>355</v>
      </c>
      <c r="M14" s="35">
        <f t="shared" si="1"/>
        <v>46.344647519582246</v>
      </c>
      <c r="N14" s="36">
        <f t="shared" si="2"/>
        <v>4.4436709595080632</v>
      </c>
    </row>
    <row r="15" spans="1:14" ht="27.75" customHeight="1">
      <c r="A15" s="23"/>
      <c r="B15" s="24"/>
      <c r="C15" s="24"/>
      <c r="D15" s="30" t="s">
        <v>19</v>
      </c>
      <c r="E15" s="31" t="s">
        <v>21</v>
      </c>
      <c r="F15" s="32"/>
      <c r="G15" s="33">
        <v>102</v>
      </c>
      <c r="H15" s="34">
        <v>17</v>
      </c>
      <c r="I15" s="39">
        <f t="shared" si="0"/>
        <v>16.666666666666664</v>
      </c>
      <c r="J15" s="36">
        <f t="shared" si="6"/>
        <v>5.4986522911051212</v>
      </c>
      <c r="K15" s="40">
        <v>805</v>
      </c>
      <c r="L15" s="41">
        <v>225</v>
      </c>
      <c r="M15" s="110">
        <f t="shared" si="1"/>
        <v>27.950310559006208</v>
      </c>
      <c r="N15" s="36">
        <f t="shared" si="2"/>
        <v>4.669915303399466</v>
      </c>
    </row>
    <row r="16" spans="1:14" ht="27.75" customHeight="1">
      <c r="A16" s="23"/>
      <c r="B16" s="24"/>
      <c r="C16" s="24"/>
      <c r="D16" s="30" t="s">
        <v>19</v>
      </c>
      <c r="E16" s="31" t="s">
        <v>22</v>
      </c>
      <c r="F16" s="32"/>
      <c r="G16" s="33">
        <v>66</v>
      </c>
      <c r="H16" s="34">
        <v>13</v>
      </c>
      <c r="I16" s="39">
        <f t="shared" si="0"/>
        <v>19.696969696969695</v>
      </c>
      <c r="J16" s="36">
        <f>IF(G$5=0,0,G16/G$5*100)</f>
        <v>3.5579514824797842</v>
      </c>
      <c r="K16" s="40">
        <v>1689</v>
      </c>
      <c r="L16" s="41">
        <v>1185</v>
      </c>
      <c r="M16" s="110">
        <f t="shared" si="1"/>
        <v>70.159857904085257</v>
      </c>
      <c r="N16" s="36">
        <f t="shared" si="2"/>
        <v>9.7981204316045947</v>
      </c>
    </row>
    <row r="17" spans="1:14" ht="27.75" customHeight="1">
      <c r="A17" s="42"/>
      <c r="B17" s="43"/>
      <c r="C17" s="43"/>
      <c r="D17" s="30" t="s">
        <v>19</v>
      </c>
      <c r="E17" s="31" t="s">
        <v>23</v>
      </c>
      <c r="F17" s="32"/>
      <c r="G17" s="33">
        <v>105</v>
      </c>
      <c r="H17" s="34">
        <v>35</v>
      </c>
      <c r="I17" s="39">
        <f t="shared" si="0"/>
        <v>33.333333333333329</v>
      </c>
      <c r="J17" s="36">
        <f t="shared" si="6"/>
        <v>5.6603773584905666</v>
      </c>
      <c r="K17" s="40">
        <v>1781</v>
      </c>
      <c r="L17" s="41">
        <v>1188</v>
      </c>
      <c r="M17" s="35">
        <f t="shared" si="1"/>
        <v>66.70409882088714</v>
      </c>
      <c r="N17" s="36">
        <f t="shared" si="2"/>
        <v>10.331825037707389</v>
      </c>
    </row>
    <row r="18" spans="1:14" ht="27.75" customHeight="1">
      <c r="A18" s="23"/>
      <c r="B18" s="24"/>
      <c r="C18" s="24"/>
      <c r="D18" s="44" t="s">
        <v>17</v>
      </c>
      <c r="E18" s="45" t="s">
        <v>24</v>
      </c>
      <c r="F18" s="46"/>
      <c r="G18" s="47">
        <v>60</v>
      </c>
      <c r="H18" s="48">
        <v>15</v>
      </c>
      <c r="I18" s="49">
        <f t="shared" si="0"/>
        <v>25</v>
      </c>
      <c r="J18" s="50">
        <f t="shared" si="6"/>
        <v>3.2345013477088949</v>
      </c>
      <c r="K18" s="51">
        <v>934</v>
      </c>
      <c r="L18" s="52">
        <v>118</v>
      </c>
      <c r="M18" s="107">
        <f t="shared" si="1"/>
        <v>12.633832976445397</v>
      </c>
      <c r="N18" s="50">
        <f t="shared" si="2"/>
        <v>5.4182619793479523</v>
      </c>
    </row>
    <row r="19" spans="1:14" ht="27.75" customHeight="1">
      <c r="A19" s="17"/>
      <c r="B19" s="120" t="s">
        <v>25</v>
      </c>
      <c r="C19" s="120" t="s">
        <v>26</v>
      </c>
      <c r="D19" s="120"/>
      <c r="E19" s="120"/>
      <c r="F19" s="53"/>
      <c r="G19" s="19">
        <v>0</v>
      </c>
      <c r="H19" s="20">
        <v>0</v>
      </c>
      <c r="I19" s="127" t="s">
        <v>75</v>
      </c>
      <c r="J19" s="16">
        <f t="shared" si="6"/>
        <v>0</v>
      </c>
      <c r="K19" s="21">
        <v>0</v>
      </c>
      <c r="L19" s="101">
        <v>0</v>
      </c>
      <c r="M19" s="127" t="s">
        <v>75</v>
      </c>
      <c r="N19" s="16">
        <f t="shared" si="2"/>
        <v>0</v>
      </c>
    </row>
    <row r="20" spans="1:14" ht="27.75" customHeight="1">
      <c r="A20" s="17"/>
      <c r="B20" s="120" t="s">
        <v>27</v>
      </c>
      <c r="C20" s="120" t="s">
        <v>28</v>
      </c>
      <c r="D20" s="120"/>
      <c r="E20" s="22"/>
      <c r="F20" s="14"/>
      <c r="G20" s="19">
        <v>11</v>
      </c>
      <c r="H20" s="20">
        <v>6</v>
      </c>
      <c r="I20" s="55">
        <f t="shared" si="0"/>
        <v>54.54545454545454</v>
      </c>
      <c r="J20" s="16">
        <f t="shared" si="6"/>
        <v>0.59299191374663074</v>
      </c>
      <c r="K20" s="21">
        <v>34</v>
      </c>
      <c r="L20" s="101">
        <v>18</v>
      </c>
      <c r="M20" s="15">
        <f t="shared" si="1"/>
        <v>52.941176470588239</v>
      </c>
      <c r="N20" s="16">
        <f t="shared" si="2"/>
        <v>0.19723865877712032</v>
      </c>
    </row>
    <row r="21" spans="1:14" ht="27.75" customHeight="1">
      <c r="A21" s="17"/>
      <c r="B21" s="120" t="s">
        <v>29</v>
      </c>
      <c r="C21" s="120" t="s">
        <v>30</v>
      </c>
      <c r="D21" s="120"/>
      <c r="E21" s="22"/>
      <c r="F21" s="14"/>
      <c r="G21" s="19">
        <v>77</v>
      </c>
      <c r="H21" s="20">
        <v>12</v>
      </c>
      <c r="I21" s="55">
        <f t="shared" si="0"/>
        <v>15.584415584415584</v>
      </c>
      <c r="J21" s="16">
        <f t="shared" si="6"/>
        <v>4.1509433962264151</v>
      </c>
      <c r="K21" s="21">
        <v>324</v>
      </c>
      <c r="L21" s="101">
        <v>35</v>
      </c>
      <c r="M21" s="15">
        <f t="shared" si="1"/>
        <v>10.802469135802468</v>
      </c>
      <c r="N21" s="16">
        <f t="shared" si="2"/>
        <v>1.8795683954054996</v>
      </c>
    </row>
    <row r="22" spans="1:14" ht="27.75" customHeight="1">
      <c r="A22" s="17"/>
      <c r="B22" s="120" t="s">
        <v>31</v>
      </c>
      <c r="C22" s="120" t="s">
        <v>32</v>
      </c>
      <c r="D22" s="120"/>
      <c r="E22" s="22"/>
      <c r="F22" s="14"/>
      <c r="G22" s="19">
        <v>172</v>
      </c>
      <c r="H22" s="20">
        <v>14</v>
      </c>
      <c r="I22" s="55">
        <f t="shared" si="0"/>
        <v>8.1395348837209305</v>
      </c>
      <c r="J22" s="16">
        <f t="shared" si="6"/>
        <v>9.2722371967654986</v>
      </c>
      <c r="K22" s="21">
        <v>718</v>
      </c>
      <c r="L22" s="101">
        <v>44</v>
      </c>
      <c r="M22" s="15">
        <f t="shared" si="1"/>
        <v>6.1281337047353759</v>
      </c>
      <c r="N22" s="16">
        <f t="shared" si="2"/>
        <v>4.1652163824109518</v>
      </c>
    </row>
    <row r="23" spans="1:14" ht="27.75" customHeight="1">
      <c r="A23" s="17"/>
      <c r="B23" s="120" t="s">
        <v>33</v>
      </c>
      <c r="C23" s="120" t="s">
        <v>34</v>
      </c>
      <c r="D23" s="120"/>
      <c r="E23" s="22"/>
      <c r="F23" s="14"/>
      <c r="G23" s="19">
        <v>7</v>
      </c>
      <c r="H23" s="20">
        <v>2</v>
      </c>
      <c r="I23" s="55">
        <f t="shared" si="0"/>
        <v>28.571428571428569</v>
      </c>
      <c r="J23" s="16">
        <f t="shared" si="6"/>
        <v>0.37735849056603776</v>
      </c>
      <c r="K23" s="21">
        <v>12</v>
      </c>
      <c r="L23" s="101">
        <v>4</v>
      </c>
      <c r="M23" s="15">
        <f t="shared" si="1"/>
        <v>33.333333333333329</v>
      </c>
      <c r="N23" s="16">
        <f t="shared" si="2"/>
        <v>6.9613644274277769E-2</v>
      </c>
    </row>
    <row r="24" spans="1:14" ht="27.75" customHeight="1">
      <c r="A24" s="17"/>
      <c r="B24" s="120" t="s">
        <v>35</v>
      </c>
      <c r="C24" s="120" t="s">
        <v>36</v>
      </c>
      <c r="D24" s="120"/>
      <c r="E24" s="22"/>
      <c r="F24" s="14"/>
      <c r="G24" s="19">
        <v>8</v>
      </c>
      <c r="H24" s="20">
        <v>0</v>
      </c>
      <c r="I24" s="55">
        <f t="shared" si="0"/>
        <v>0</v>
      </c>
      <c r="J24" s="16">
        <f t="shared" si="6"/>
        <v>0.43126684636118601</v>
      </c>
      <c r="K24" s="21">
        <v>43</v>
      </c>
      <c r="L24" s="101">
        <v>0</v>
      </c>
      <c r="M24" s="15">
        <f t="shared" si="1"/>
        <v>0</v>
      </c>
      <c r="N24" s="16">
        <f t="shared" si="2"/>
        <v>0.24944889198282866</v>
      </c>
    </row>
    <row r="25" spans="1:14" ht="27.75" customHeight="1">
      <c r="A25" s="17"/>
      <c r="B25" s="120" t="s">
        <v>37</v>
      </c>
      <c r="C25" s="120" t="s">
        <v>38</v>
      </c>
      <c r="D25" s="120"/>
      <c r="E25" s="22"/>
      <c r="F25" s="14"/>
      <c r="G25" s="19">
        <v>32</v>
      </c>
      <c r="H25" s="20">
        <v>15</v>
      </c>
      <c r="I25" s="15">
        <f t="shared" si="0"/>
        <v>46.875</v>
      </c>
      <c r="J25" s="16">
        <f t="shared" si="6"/>
        <v>1.725067385444744</v>
      </c>
      <c r="K25" s="21">
        <v>426</v>
      </c>
      <c r="L25" s="101">
        <v>340</v>
      </c>
      <c r="M25" s="15">
        <f t="shared" si="1"/>
        <v>79.812206572769952</v>
      </c>
      <c r="N25" s="16">
        <f t="shared" si="2"/>
        <v>2.4712843717368602</v>
      </c>
    </row>
    <row r="26" spans="1:14" ht="27.75" customHeight="1">
      <c r="A26" s="56"/>
      <c r="B26" s="57" t="s">
        <v>39</v>
      </c>
      <c r="C26" s="57" t="s">
        <v>40</v>
      </c>
      <c r="D26" s="57"/>
      <c r="E26" s="70"/>
      <c r="F26" s="71"/>
      <c r="G26" s="61">
        <v>165</v>
      </c>
      <c r="H26" s="62">
        <v>6</v>
      </c>
      <c r="I26" s="63">
        <f t="shared" si="0"/>
        <v>3.6363636363636362</v>
      </c>
      <c r="J26" s="64">
        <f t="shared" si="6"/>
        <v>8.8948787061994601</v>
      </c>
      <c r="K26" s="117">
        <v>501</v>
      </c>
      <c r="L26" s="118">
        <v>24</v>
      </c>
      <c r="M26" s="112">
        <f t="shared" si="1"/>
        <v>4.7904191616766472</v>
      </c>
      <c r="N26" s="28">
        <f t="shared" si="2"/>
        <v>2.9063696484510961</v>
      </c>
    </row>
    <row r="27" spans="1:14" ht="27.75" customHeight="1">
      <c r="A27" s="23"/>
      <c r="B27" s="24"/>
      <c r="C27" s="66"/>
      <c r="D27" s="30" t="s">
        <v>47</v>
      </c>
      <c r="E27" s="31" t="s">
        <v>70</v>
      </c>
      <c r="F27" s="32"/>
      <c r="G27" s="115">
        <v>22</v>
      </c>
      <c r="H27" s="116">
        <v>1</v>
      </c>
      <c r="I27" s="123">
        <f t="shared" ref="I27:I28" si="11">(H27/G27)*100</f>
        <v>4.5454545454545459</v>
      </c>
      <c r="J27" s="124">
        <f t="shared" ref="J27:J28" si="12">IF(G$5=0,0,G27/G$5*100)</f>
        <v>1.1859838274932615</v>
      </c>
      <c r="K27" s="125">
        <v>107</v>
      </c>
      <c r="L27" s="126">
        <v>2</v>
      </c>
      <c r="M27" s="35">
        <f t="shared" ref="M27:M28" si="13">(L27/K27)*100</f>
        <v>1.8691588785046727</v>
      </c>
      <c r="N27" s="36">
        <f>IF(K$5=0,0,K27/K$5*100)</f>
        <v>0.62072166144564334</v>
      </c>
    </row>
    <row r="28" spans="1:14" ht="27.75" customHeight="1">
      <c r="A28" s="67"/>
      <c r="B28" s="68"/>
      <c r="C28" s="69"/>
      <c r="D28" s="76" t="s">
        <v>47</v>
      </c>
      <c r="E28" s="77" t="s">
        <v>71</v>
      </c>
      <c r="F28" s="78"/>
      <c r="G28" s="79">
        <v>141</v>
      </c>
      <c r="H28" s="80">
        <v>5</v>
      </c>
      <c r="I28" s="81">
        <f t="shared" si="11"/>
        <v>3.5460992907801421</v>
      </c>
      <c r="J28" s="82">
        <f t="shared" si="12"/>
        <v>7.6010781671159027</v>
      </c>
      <c r="K28" s="83">
        <v>392</v>
      </c>
      <c r="L28" s="84">
        <v>22</v>
      </c>
      <c r="M28" s="107">
        <f t="shared" si="13"/>
        <v>5.6122448979591839</v>
      </c>
      <c r="N28" s="82">
        <f>IF(K$5=0,0,K28/K$5*100)</f>
        <v>2.2740457129597402</v>
      </c>
    </row>
    <row r="29" spans="1:14" ht="27.75" customHeight="1">
      <c r="A29" s="17"/>
      <c r="B29" s="120" t="s">
        <v>41</v>
      </c>
      <c r="C29" s="120" t="s">
        <v>42</v>
      </c>
      <c r="D29" s="120"/>
      <c r="E29" s="22"/>
      <c r="F29" s="14"/>
      <c r="G29" s="19">
        <v>39</v>
      </c>
      <c r="H29" s="20">
        <v>1</v>
      </c>
      <c r="I29" s="15">
        <f t="shared" si="0"/>
        <v>2.5641025641025639</v>
      </c>
      <c r="J29" s="16">
        <f t="shared" si="6"/>
        <v>2.1024258760107819</v>
      </c>
      <c r="K29" s="21">
        <v>149</v>
      </c>
      <c r="L29" s="101">
        <v>1</v>
      </c>
      <c r="M29" s="15">
        <f t="shared" si="1"/>
        <v>0.67114093959731547</v>
      </c>
      <c r="N29" s="16">
        <f t="shared" si="2"/>
        <v>0.86436941640561549</v>
      </c>
    </row>
    <row r="30" spans="1:14" ht="27.75" customHeight="1">
      <c r="A30" s="17"/>
      <c r="B30" s="120" t="s">
        <v>43</v>
      </c>
      <c r="C30" s="120" t="s">
        <v>44</v>
      </c>
      <c r="D30" s="120"/>
      <c r="E30" s="22"/>
      <c r="F30" s="14"/>
      <c r="G30" s="19">
        <v>29</v>
      </c>
      <c r="H30" s="20">
        <v>4</v>
      </c>
      <c r="I30" s="55">
        <f>(H30/G30)*100</f>
        <v>13.793103448275861</v>
      </c>
      <c r="J30" s="16">
        <f>IF(G$5=0,0,G30/G$5*100)</f>
        <v>1.5633423180592994</v>
      </c>
      <c r="K30" s="54">
        <v>232</v>
      </c>
      <c r="L30" s="103">
        <v>40</v>
      </c>
      <c r="M30" s="15">
        <f t="shared" si="1"/>
        <v>17.241379310344829</v>
      </c>
      <c r="N30" s="16">
        <f>IF(K$5=0,0,K30/K$5*100)</f>
        <v>1.3458637893027032</v>
      </c>
    </row>
    <row r="31" spans="1:14" ht="27.75" customHeight="1">
      <c r="A31" s="56"/>
      <c r="B31" s="57" t="s">
        <v>45</v>
      </c>
      <c r="C31" s="57" t="s">
        <v>46</v>
      </c>
      <c r="D31" s="58"/>
      <c r="E31" s="59"/>
      <c r="F31" s="60"/>
      <c r="G31" s="61">
        <v>74</v>
      </c>
      <c r="H31" s="62">
        <v>7</v>
      </c>
      <c r="I31" s="63">
        <f t="shared" si="0"/>
        <v>9.4594594594594597</v>
      </c>
      <c r="J31" s="64">
        <f t="shared" si="6"/>
        <v>3.9892183288409702</v>
      </c>
      <c r="K31" s="65">
        <v>160</v>
      </c>
      <c r="L31" s="104">
        <v>23</v>
      </c>
      <c r="M31" s="108">
        <f t="shared" si="1"/>
        <v>14.374999999999998</v>
      </c>
      <c r="N31" s="64">
        <f t="shared" si="2"/>
        <v>0.92818192365703678</v>
      </c>
    </row>
    <row r="32" spans="1:14" ht="27.75" customHeight="1">
      <c r="A32" s="23"/>
      <c r="B32" s="24"/>
      <c r="C32" s="66"/>
      <c r="D32" s="30" t="s">
        <v>47</v>
      </c>
      <c r="E32" s="31" t="s">
        <v>48</v>
      </c>
      <c r="F32" s="32"/>
      <c r="G32" s="115">
        <v>24</v>
      </c>
      <c r="H32" s="116">
        <v>1</v>
      </c>
      <c r="I32" s="39">
        <f t="shared" si="0"/>
        <v>4.1666666666666661</v>
      </c>
      <c r="J32" s="36">
        <f t="shared" si="6"/>
        <v>1.2938005390835581</v>
      </c>
      <c r="K32" s="40">
        <v>53</v>
      </c>
      <c r="L32" s="41">
        <v>3</v>
      </c>
      <c r="M32" s="111">
        <f t="shared" si="1"/>
        <v>5.6603773584905666</v>
      </c>
      <c r="N32" s="36">
        <f>IF(K$5=0,0,K32/K$5*100)</f>
        <v>0.30746026221139344</v>
      </c>
    </row>
    <row r="33" spans="1:14" ht="27.75" customHeight="1">
      <c r="A33" s="67"/>
      <c r="B33" s="68"/>
      <c r="C33" s="69"/>
      <c r="D33" s="44" t="s">
        <v>47</v>
      </c>
      <c r="E33" s="45" t="s">
        <v>49</v>
      </c>
      <c r="F33" s="46"/>
      <c r="G33" s="47">
        <v>50</v>
      </c>
      <c r="H33" s="48">
        <v>6</v>
      </c>
      <c r="I33" s="49">
        <f t="shared" si="0"/>
        <v>12</v>
      </c>
      <c r="J33" s="50">
        <f t="shared" si="6"/>
        <v>2.6954177897574128</v>
      </c>
      <c r="K33" s="51">
        <v>107</v>
      </c>
      <c r="L33" s="52">
        <v>20</v>
      </c>
      <c r="M33" s="107">
        <f t="shared" si="1"/>
        <v>18.691588785046729</v>
      </c>
      <c r="N33" s="50">
        <f>IF(K$5=0,0,K33/K$5*100)</f>
        <v>0.62072166144564334</v>
      </c>
    </row>
    <row r="34" spans="1:14" ht="27.75" customHeight="1">
      <c r="A34" s="17"/>
      <c r="B34" s="120" t="s">
        <v>50</v>
      </c>
      <c r="C34" s="120" t="s">
        <v>51</v>
      </c>
      <c r="D34" s="120"/>
      <c r="E34" s="22"/>
      <c r="F34" s="14"/>
      <c r="G34" s="19">
        <v>18</v>
      </c>
      <c r="H34" s="20">
        <v>4</v>
      </c>
      <c r="I34" s="55">
        <f t="shared" si="0"/>
        <v>22.222222222222221</v>
      </c>
      <c r="J34" s="16">
        <f t="shared" si="6"/>
        <v>0.9703504043126685</v>
      </c>
      <c r="K34" s="54">
        <v>49</v>
      </c>
      <c r="L34" s="103">
        <v>10</v>
      </c>
      <c r="M34" s="15">
        <f t="shared" si="1"/>
        <v>20.408163265306122</v>
      </c>
      <c r="N34" s="16">
        <f t="shared" si="2"/>
        <v>0.28425571411996753</v>
      </c>
    </row>
    <row r="35" spans="1:14" ht="27.75" customHeight="1">
      <c r="A35" s="56"/>
      <c r="B35" s="57" t="s">
        <v>52</v>
      </c>
      <c r="C35" s="57" t="s">
        <v>53</v>
      </c>
      <c r="D35" s="57"/>
      <c r="E35" s="70"/>
      <c r="F35" s="71"/>
      <c r="G35" s="72">
        <v>249</v>
      </c>
      <c r="H35" s="73">
        <v>166</v>
      </c>
      <c r="I35" s="74">
        <f t="shared" si="0"/>
        <v>66.666666666666657</v>
      </c>
      <c r="J35" s="28">
        <f t="shared" si="6"/>
        <v>13.423180592991915</v>
      </c>
      <c r="K35" s="75">
        <v>3499</v>
      </c>
      <c r="L35" s="105">
        <v>3109</v>
      </c>
      <c r="M35" s="108">
        <f t="shared" si="1"/>
        <v>88.853958273792514</v>
      </c>
      <c r="N35" s="28">
        <f t="shared" si="2"/>
        <v>20.298178442974823</v>
      </c>
    </row>
    <row r="36" spans="1:14" ht="27.75" customHeight="1">
      <c r="A36" s="23"/>
      <c r="B36" s="24"/>
      <c r="C36" s="24"/>
      <c r="D36" s="30" t="s">
        <v>47</v>
      </c>
      <c r="E36" s="31" t="s">
        <v>72</v>
      </c>
      <c r="F36" s="32"/>
      <c r="G36" s="33">
        <v>11</v>
      </c>
      <c r="H36" s="34">
        <v>0</v>
      </c>
      <c r="I36" s="39">
        <f t="shared" ref="I36" si="14">(H36/G36)*100</f>
        <v>0</v>
      </c>
      <c r="J36" s="36">
        <f t="shared" ref="J36" si="15">IF(G$5=0,0,G36/G$5*100)</f>
        <v>0.59299191374663074</v>
      </c>
      <c r="K36" s="40">
        <v>32</v>
      </c>
      <c r="L36" s="41">
        <v>0</v>
      </c>
      <c r="M36" s="27">
        <f t="shared" ref="M36" si="16">(L36/K36)*100</f>
        <v>0</v>
      </c>
      <c r="N36" s="36">
        <f t="shared" ref="N36" si="17">IF(K$5=0,0,K36/K$5*100)</f>
        <v>0.18563638473140734</v>
      </c>
    </row>
    <row r="37" spans="1:14" ht="27.75" customHeight="1">
      <c r="A37" s="23"/>
      <c r="B37" s="24"/>
      <c r="C37" s="24"/>
      <c r="D37" s="30" t="s">
        <v>47</v>
      </c>
      <c r="E37" s="31" t="s">
        <v>54</v>
      </c>
      <c r="F37" s="32"/>
      <c r="G37" s="33">
        <v>98</v>
      </c>
      <c r="H37" s="34">
        <v>82</v>
      </c>
      <c r="I37" s="39">
        <f t="shared" si="0"/>
        <v>83.673469387755105</v>
      </c>
      <c r="J37" s="36">
        <f t="shared" si="6"/>
        <v>5.2830188679245289</v>
      </c>
      <c r="K37" s="40">
        <v>1332</v>
      </c>
      <c r="L37" s="41">
        <v>1238</v>
      </c>
      <c r="M37" s="35">
        <f t="shared" si="1"/>
        <v>92.942942942942935</v>
      </c>
      <c r="N37" s="36">
        <f t="shared" si="2"/>
        <v>7.727114514444831</v>
      </c>
    </row>
    <row r="38" spans="1:14" ht="27.75" customHeight="1">
      <c r="A38" s="23"/>
      <c r="B38" s="24"/>
      <c r="C38" s="24"/>
      <c r="D38" s="76" t="s">
        <v>47</v>
      </c>
      <c r="E38" s="77" t="s">
        <v>55</v>
      </c>
      <c r="F38" s="78"/>
      <c r="G38" s="79">
        <v>97</v>
      </c>
      <c r="H38" s="80">
        <v>73</v>
      </c>
      <c r="I38" s="81">
        <f t="shared" si="0"/>
        <v>75.257731958762889</v>
      </c>
      <c r="J38" s="82">
        <f t="shared" si="6"/>
        <v>5.2291105121293802</v>
      </c>
      <c r="K38" s="83">
        <v>1929</v>
      </c>
      <c r="L38" s="84">
        <v>1764</v>
      </c>
      <c r="M38" s="109">
        <f t="shared" si="1"/>
        <v>91.446345256609646</v>
      </c>
      <c r="N38" s="82">
        <f t="shared" si="2"/>
        <v>11.19039331709015</v>
      </c>
    </row>
    <row r="39" spans="1:14" ht="27.75" customHeight="1">
      <c r="A39" s="17"/>
      <c r="B39" s="18" t="s">
        <v>56</v>
      </c>
      <c r="C39" s="18" t="s">
        <v>57</v>
      </c>
      <c r="D39" s="18"/>
      <c r="E39" s="18"/>
      <c r="F39" s="53"/>
      <c r="G39" s="19">
        <v>28</v>
      </c>
      <c r="H39" s="20">
        <v>5</v>
      </c>
      <c r="I39" s="15">
        <f t="shared" si="0"/>
        <v>17.857142857142858</v>
      </c>
      <c r="J39" s="16">
        <f t="shared" si="6"/>
        <v>1.5094339622641511</v>
      </c>
      <c r="K39" s="54">
        <v>307</v>
      </c>
      <c r="L39" s="103">
        <v>104</v>
      </c>
      <c r="M39" s="15">
        <f t="shared" si="1"/>
        <v>33.876221498371336</v>
      </c>
      <c r="N39" s="16">
        <f t="shared" si="2"/>
        <v>1.7809490660169391</v>
      </c>
    </row>
    <row r="40" spans="1:14" ht="27.75" customHeight="1" thickBot="1">
      <c r="A40" s="85"/>
      <c r="B40" s="86" t="s">
        <v>58</v>
      </c>
      <c r="C40" s="86" t="s">
        <v>59</v>
      </c>
      <c r="D40" s="86"/>
      <c r="E40" s="87"/>
      <c r="F40" s="88"/>
      <c r="G40" s="89">
        <v>11</v>
      </c>
      <c r="H40" s="90">
        <v>4</v>
      </c>
      <c r="I40" s="91">
        <f t="shared" si="0"/>
        <v>36.363636363636367</v>
      </c>
      <c r="J40" s="92">
        <f t="shared" si="6"/>
        <v>0.59299191374663074</v>
      </c>
      <c r="K40" s="93">
        <v>221</v>
      </c>
      <c r="L40" s="106">
        <v>163</v>
      </c>
      <c r="M40" s="94">
        <f t="shared" si="1"/>
        <v>73.755656108597293</v>
      </c>
      <c r="N40" s="92">
        <f t="shared" si="2"/>
        <v>1.2820512820512819</v>
      </c>
    </row>
    <row r="41" spans="1:14" ht="15" customHeight="1"/>
    <row r="42" spans="1:14" ht="15" customHeight="1">
      <c r="A42" s="142" t="s">
        <v>60</v>
      </c>
      <c r="B42" s="142"/>
      <c r="C42" s="143" t="s">
        <v>67</v>
      </c>
      <c r="D42" s="143"/>
      <c r="E42" s="143"/>
      <c r="F42" s="143"/>
      <c r="G42" s="143"/>
      <c r="H42" s="143"/>
      <c r="I42" s="143"/>
      <c r="J42" s="143"/>
      <c r="K42" s="143"/>
      <c r="L42" s="143"/>
      <c r="M42" s="143"/>
      <c r="N42" s="143"/>
    </row>
    <row r="43" spans="1:14" ht="15" customHeight="1">
      <c r="A43" s="142" t="s">
        <v>61</v>
      </c>
      <c r="B43" s="142"/>
      <c r="C43" s="139" t="s">
        <v>62</v>
      </c>
      <c r="D43" s="139"/>
      <c r="E43" s="139"/>
      <c r="F43" s="139"/>
      <c r="G43" s="139"/>
      <c r="H43" s="139"/>
      <c r="I43" s="139"/>
      <c r="J43" s="139"/>
      <c r="K43" s="139"/>
      <c r="L43" s="139"/>
      <c r="M43" s="139"/>
      <c r="N43" s="139"/>
    </row>
    <row r="44" spans="1:14" ht="21" customHeight="1">
      <c r="A44" s="142" t="s">
        <v>63</v>
      </c>
      <c r="B44" s="142"/>
      <c r="C44" s="139" t="s">
        <v>64</v>
      </c>
      <c r="D44" s="139"/>
      <c r="E44" s="139"/>
      <c r="F44" s="139"/>
      <c r="G44" s="139"/>
      <c r="H44" s="139"/>
      <c r="I44" s="139"/>
      <c r="J44" s="139"/>
      <c r="K44" s="139"/>
      <c r="L44" s="139"/>
      <c r="M44" s="139"/>
      <c r="N44" s="139"/>
    </row>
    <row r="45" spans="1:14" ht="24.95" customHeight="1">
      <c r="A45" s="138" t="s">
        <v>65</v>
      </c>
      <c r="B45" s="138"/>
      <c r="C45" s="139" t="s">
        <v>66</v>
      </c>
      <c r="D45" s="139"/>
      <c r="E45" s="139"/>
      <c r="F45" s="139"/>
      <c r="G45" s="139"/>
      <c r="H45" s="139"/>
      <c r="I45" s="139"/>
      <c r="J45" s="139"/>
      <c r="K45" s="139"/>
      <c r="L45" s="139"/>
      <c r="M45" s="139"/>
      <c r="N45" s="139"/>
    </row>
    <row r="46" spans="1:14" ht="15" customHeight="1"/>
    <row r="47" spans="1:14" ht="15" customHeight="1">
      <c r="G47" s="95"/>
      <c r="K47" s="96"/>
    </row>
    <row r="48" spans="1:14" ht="15" customHeight="1"/>
    <row r="49" spans="4:4" ht="15" customHeight="1"/>
    <row r="50" spans="4:4" ht="15" customHeight="1"/>
    <row r="51" spans="4:4" ht="15" customHeight="1"/>
    <row r="52" spans="4:4" ht="15" customHeight="1"/>
    <row r="53" spans="4:4" ht="15" customHeight="1"/>
    <row r="54" spans="4:4" ht="15" customHeight="1"/>
    <row r="55" spans="4:4" ht="15" customHeight="1"/>
    <row r="56" spans="4:4" ht="15" customHeight="1">
      <c r="D56" s="10"/>
    </row>
    <row r="57" spans="4:4" ht="15" customHeight="1">
      <c r="D57" s="10"/>
    </row>
    <row r="58" spans="4:4" ht="15" customHeight="1"/>
    <row r="59" spans="4:4" ht="15" customHeight="1"/>
    <row r="60" spans="4:4" ht="15" customHeight="1"/>
    <row r="61" spans="4:4" ht="15" customHeight="1"/>
    <row r="62" spans="4:4" ht="15" customHeight="1"/>
    <row r="63" spans="4:4" ht="15" customHeight="1"/>
    <row r="64" spans="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16">
    <mergeCell ref="A45:B45"/>
    <mergeCell ref="C45:N45"/>
    <mergeCell ref="A5:E5"/>
    <mergeCell ref="A42:B42"/>
    <mergeCell ref="C42:N42"/>
    <mergeCell ref="A43:B43"/>
    <mergeCell ref="C43:N43"/>
    <mergeCell ref="A44:B44"/>
    <mergeCell ref="C44:N44"/>
    <mergeCell ref="A1:N1"/>
    <mergeCell ref="G3:I3"/>
    <mergeCell ref="J3:J4"/>
    <mergeCell ref="K3:M3"/>
    <mergeCell ref="N3:N4"/>
    <mergeCell ref="H4:I4"/>
    <mergeCell ref="L4:M4"/>
  </mergeCells>
  <phoneticPr fontId="6"/>
  <printOptions horizontalCentered="1"/>
  <pageMargins left="0.39370078740157483" right="0.39370078740157483" top="0.47244094488188981" bottom="0.39370078740157483" header="0.51181102362204722" footer="0.43307086614173229"/>
  <pageSetup paperSize="9" scale="71"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■別表１公表例産業・事業所、労働者</vt:lpstr>
      <vt:lpstr>'■別表１公表例産業・事業所、労働者'!Print_Area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ハローワークシステム</cp:lastModifiedBy>
  <cp:lastPrinted>2019-01-22T10:23:05Z</cp:lastPrinted>
  <dcterms:created xsi:type="dcterms:W3CDTF">2014-11-21T01:51:53Z</dcterms:created>
  <dcterms:modified xsi:type="dcterms:W3CDTF">2019-02-01T02:58:32Z</dcterms:modified>
</cp:coreProperties>
</file>